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bbozic\Desktop\FI-2022\2022-12\izvršenje i rezultat. za Višnju i UV\"/>
    </mc:Choice>
  </mc:AlternateContent>
  <xr:revisionPtr revIDLastSave="0" documentId="13_ncr:1_{E26A5317-907F-4CE4-A319-730AAB058B8A}" xr6:coauthVersionLast="47" xr6:coauthVersionMax="47" xr10:uidLastSave="{00000000-0000-0000-0000-000000000000}"/>
  <bookViews>
    <workbookView xWindow="-28920" yWindow="-4035" windowWidth="29040" windowHeight="17640" xr2:uid="{00000000-000D-0000-FFFF-FFFF00000000}"/>
  </bookViews>
  <sheets>
    <sheet name="2022" sheetId="4" r:id="rId1"/>
  </sheets>
  <definedNames>
    <definedName name="Prijedlog_proračuna_opći_dio" localSheetId="0">'2022'!$A$5:$B$98</definedName>
    <definedName name="Prijedlog_proračuna_opći_dio">#REF!</definedName>
    <definedName name="_xlnm.Print_Area" localSheetId="0">'2022'!$A$1:$AC$106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4" i="4" l="1"/>
  <c r="Z102" i="4"/>
  <c r="AA101" i="4"/>
  <c r="AA100" i="4"/>
  <c r="AA98" i="4"/>
  <c r="AA97" i="4"/>
  <c r="AA92" i="4"/>
  <c r="AA90" i="4"/>
  <c r="AA89" i="4"/>
  <c r="AA88" i="4"/>
  <c r="AA85" i="4"/>
  <c r="AA80" i="4"/>
  <c r="AA79" i="4"/>
  <c r="AA78" i="4"/>
  <c r="AA76" i="4"/>
  <c r="AA75" i="4"/>
  <c r="AA74" i="4"/>
  <c r="AA73" i="4"/>
  <c r="AA72" i="4"/>
  <c r="AA71" i="4"/>
  <c r="AA70" i="4"/>
  <c r="AA69" i="4"/>
  <c r="AA68" i="4"/>
  <c r="AA67" i="4"/>
  <c r="AA66" i="4"/>
  <c r="AA65" i="4"/>
  <c r="AA64" i="4"/>
  <c r="AA63" i="4"/>
  <c r="AA62" i="4"/>
  <c r="AA61" i="4"/>
  <c r="AA60" i="4"/>
  <c r="AA59" i="4"/>
  <c r="AA58" i="4"/>
  <c r="AA57" i="4"/>
  <c r="AA56" i="4"/>
  <c r="AA55" i="4"/>
  <c r="AA54" i="4"/>
  <c r="AA53" i="4"/>
  <c r="AA52" i="4"/>
  <c r="AA51" i="4"/>
  <c r="AA50" i="4"/>
  <c r="AA49" i="4"/>
  <c r="AA48" i="4"/>
  <c r="AA47" i="4"/>
  <c r="AA46" i="4"/>
  <c r="AA45" i="4"/>
  <c r="AA44" i="4"/>
  <c r="AA43" i="4"/>
  <c r="AA41" i="4"/>
  <c r="AA40" i="4"/>
  <c r="AA39" i="4"/>
  <c r="AA38" i="4"/>
  <c r="AA37" i="4"/>
  <c r="AA36" i="4"/>
  <c r="AA35" i="4"/>
  <c r="AA34" i="4"/>
  <c r="AA24" i="4"/>
  <c r="AA23" i="4"/>
  <c r="AA20" i="4"/>
  <c r="AA19" i="4"/>
  <c r="AA18" i="4"/>
  <c r="AA11" i="4"/>
  <c r="AA10" i="4"/>
  <c r="AA9" i="4"/>
  <c r="AA8" i="4"/>
  <c r="AA7" i="4"/>
  <c r="Y105" i="4" l="1"/>
  <c r="Z27" i="4"/>
  <c r="P23" i="4"/>
  <c r="P26" i="4"/>
  <c r="Z26" i="4" s="1"/>
  <c r="Z99" i="4" l="1"/>
  <c r="Z98" i="4"/>
  <c r="Z96" i="4"/>
  <c r="Z94" i="4"/>
  <c r="Z92" i="4"/>
  <c r="Z91" i="4"/>
  <c r="Z90" i="4"/>
  <c r="Z87" i="4"/>
  <c r="Z84" i="4"/>
  <c r="Z83" i="4"/>
  <c r="Z82" i="4"/>
  <c r="Z80" i="4"/>
  <c r="Z78" i="4"/>
  <c r="Z77" i="4"/>
  <c r="Z76" i="4"/>
  <c r="Z75" i="4"/>
  <c r="Z73" i="4"/>
  <c r="Z72" i="4"/>
  <c r="Z71" i="4"/>
  <c r="Z70" i="4"/>
  <c r="Z69" i="4"/>
  <c r="Z68" i="4"/>
  <c r="Z66" i="4"/>
  <c r="Z64" i="4"/>
  <c r="Z63" i="4"/>
  <c r="Z62" i="4"/>
  <c r="Z61" i="4"/>
  <c r="Z60" i="4"/>
  <c r="Z59" i="4"/>
  <c r="Z58" i="4"/>
  <c r="Z57" i="4"/>
  <c r="Z56" i="4"/>
  <c r="Z54" i="4"/>
  <c r="Z53" i="4"/>
  <c r="Z52" i="4"/>
  <c r="Z51" i="4"/>
  <c r="Z50" i="4"/>
  <c r="Z48" i="4"/>
  <c r="Z47" i="4"/>
  <c r="Z46" i="4"/>
  <c r="Z45" i="4"/>
  <c r="Z42" i="4"/>
  <c r="Z41" i="4"/>
  <c r="Z39" i="4"/>
  <c r="Z37" i="4"/>
  <c r="Z33" i="4"/>
  <c r="Z32" i="4"/>
  <c r="Z31" i="4"/>
  <c r="Z28" i="4"/>
  <c r="Z25" i="4"/>
  <c r="Z24" i="4"/>
  <c r="Z22" i="4"/>
  <c r="Z20" i="4"/>
  <c r="Z19" i="4"/>
  <c r="Z17" i="4"/>
  <c r="Z15" i="4"/>
  <c r="Z14" i="4"/>
  <c r="Z12" i="4"/>
  <c r="Z11" i="4"/>
  <c r="Z9" i="4"/>
  <c r="X97" i="4"/>
  <c r="X95" i="4"/>
  <c r="X93" i="4"/>
  <c r="X89" i="4"/>
  <c r="X86" i="4"/>
  <c r="X81" i="4"/>
  <c r="X79" i="4"/>
  <c r="X74" i="4"/>
  <c r="X67" i="4"/>
  <c r="X65" i="4"/>
  <c r="X55" i="4"/>
  <c r="X49" i="4"/>
  <c r="X44" i="4"/>
  <c r="X40" i="4"/>
  <c r="X38" i="4"/>
  <c r="X36" i="4"/>
  <c r="X30" i="4"/>
  <c r="X29" i="4" s="1"/>
  <c r="X23" i="4"/>
  <c r="X21" i="4"/>
  <c r="X18" i="4"/>
  <c r="X16" i="4"/>
  <c r="X13" i="4"/>
  <c r="X8" i="4"/>
  <c r="X88" i="4" l="1"/>
  <c r="X35" i="4"/>
  <c r="X85" i="4"/>
  <c r="X34" i="4"/>
  <c r="X7" i="4"/>
  <c r="X43" i="4"/>
  <c r="Y103" i="4"/>
  <c r="X101" i="4" l="1"/>
  <c r="X100" i="4"/>
  <c r="X102" i="4"/>
  <c r="X104" i="4" s="1"/>
  <c r="G97" i="4"/>
  <c r="G95" i="4"/>
  <c r="G93" i="4"/>
  <c r="G89" i="4"/>
  <c r="G86" i="4"/>
  <c r="G81" i="4"/>
  <c r="G79" i="4"/>
  <c r="G74" i="4"/>
  <c r="G67" i="4"/>
  <c r="G65" i="4"/>
  <c r="G55" i="4"/>
  <c r="G49" i="4"/>
  <c r="G44" i="4"/>
  <c r="G40" i="4"/>
  <c r="G38" i="4"/>
  <c r="G36" i="4"/>
  <c r="G30" i="4"/>
  <c r="G29" i="4" s="1"/>
  <c r="G23" i="4"/>
  <c r="G21" i="4"/>
  <c r="G18" i="4"/>
  <c r="G16" i="4"/>
  <c r="G13" i="4"/>
  <c r="G10" i="4"/>
  <c r="G8" i="4"/>
  <c r="G35" i="4" l="1"/>
  <c r="G88" i="4"/>
  <c r="G85" i="4"/>
  <c r="G34" i="4"/>
  <c r="G43" i="4"/>
  <c r="G7" i="4"/>
  <c r="N97" i="4"/>
  <c r="N95" i="4"/>
  <c r="N93" i="4"/>
  <c r="N89" i="4"/>
  <c r="N86" i="4"/>
  <c r="N81" i="4"/>
  <c r="N79" i="4"/>
  <c r="N74" i="4"/>
  <c r="N67" i="4"/>
  <c r="N65" i="4"/>
  <c r="N55" i="4"/>
  <c r="N49" i="4"/>
  <c r="N44" i="4"/>
  <c r="N40" i="4"/>
  <c r="N38" i="4"/>
  <c r="N36" i="4"/>
  <c r="N30" i="4"/>
  <c r="N29" i="4" s="1"/>
  <c r="N23" i="4"/>
  <c r="N21" i="4"/>
  <c r="N18" i="4"/>
  <c r="N16" i="4"/>
  <c r="N13" i="4"/>
  <c r="N10" i="4"/>
  <c r="N8" i="4"/>
  <c r="Y99" i="4"/>
  <c r="Y98" i="4"/>
  <c r="Y96" i="4"/>
  <c r="Y94" i="4"/>
  <c r="Y92" i="4"/>
  <c r="Y90" i="4"/>
  <c r="Y87" i="4"/>
  <c r="Y84" i="4"/>
  <c r="Y83" i="4"/>
  <c r="Y82" i="4"/>
  <c r="Y80" i="4"/>
  <c r="Y78" i="4"/>
  <c r="Y77" i="4"/>
  <c r="Y76" i="4"/>
  <c r="Y75" i="4"/>
  <c r="Y73" i="4"/>
  <c r="Y72" i="4"/>
  <c r="Y71" i="4"/>
  <c r="Y70" i="4"/>
  <c r="Y69" i="4"/>
  <c r="Y68" i="4"/>
  <c r="Y66" i="4"/>
  <c r="Y64" i="4"/>
  <c r="Y63" i="4"/>
  <c r="Y62" i="4"/>
  <c r="Y61" i="4"/>
  <c r="Y60" i="4"/>
  <c r="Y59" i="4"/>
  <c r="Y58" i="4"/>
  <c r="Y57" i="4"/>
  <c r="Y56" i="4"/>
  <c r="Y54" i="4"/>
  <c r="Y53" i="4"/>
  <c r="Y52" i="4"/>
  <c r="Y51" i="4"/>
  <c r="Y50" i="4"/>
  <c r="Y48" i="4"/>
  <c r="Y47" i="4"/>
  <c r="Y46" i="4"/>
  <c r="Y45" i="4"/>
  <c r="Y42" i="4"/>
  <c r="Y41" i="4"/>
  <c r="Y39" i="4"/>
  <c r="Y37" i="4"/>
  <c r="Y33" i="4"/>
  <c r="Y32" i="4"/>
  <c r="Y31" i="4"/>
  <c r="Y28" i="4"/>
  <c r="Y25" i="4"/>
  <c r="Y24" i="4"/>
  <c r="Y22" i="4"/>
  <c r="Y20" i="4"/>
  <c r="Y19" i="4"/>
  <c r="Y17" i="4"/>
  <c r="Y15" i="4"/>
  <c r="Y14" i="4"/>
  <c r="Y12" i="4"/>
  <c r="Y11" i="4"/>
  <c r="Y9" i="4"/>
  <c r="W30" i="4"/>
  <c r="V30" i="4"/>
  <c r="V29" i="4" s="1"/>
  <c r="U30" i="4"/>
  <c r="T30" i="4"/>
  <c r="T29" i="4" s="1"/>
  <c r="S30" i="4"/>
  <c r="R30" i="4"/>
  <c r="R29" i="4" s="1"/>
  <c r="Q30" i="4"/>
  <c r="P30" i="4"/>
  <c r="P29" i="4" s="1"/>
  <c r="O30" i="4"/>
  <c r="M30" i="4"/>
  <c r="M29" i="4" s="1"/>
  <c r="L30" i="4"/>
  <c r="K30" i="4"/>
  <c r="K29" i="4" s="1"/>
  <c r="J30" i="4"/>
  <c r="I30" i="4"/>
  <c r="H30" i="4"/>
  <c r="F30" i="4"/>
  <c r="E30" i="4"/>
  <c r="D30" i="4"/>
  <c r="C30" i="4"/>
  <c r="V97" i="4"/>
  <c r="V95" i="4"/>
  <c r="V93" i="4"/>
  <c r="V89" i="4"/>
  <c r="V86" i="4"/>
  <c r="V81" i="4"/>
  <c r="V79" i="4"/>
  <c r="V74" i="4"/>
  <c r="V67" i="4"/>
  <c r="V65" i="4"/>
  <c r="V55" i="4"/>
  <c r="V49" i="4"/>
  <c r="V44" i="4"/>
  <c r="V40" i="4"/>
  <c r="V38" i="4"/>
  <c r="V36" i="4"/>
  <c r="V23" i="4"/>
  <c r="V21" i="4"/>
  <c r="V18" i="4"/>
  <c r="V16" i="4"/>
  <c r="V13" i="4"/>
  <c r="V10" i="4"/>
  <c r="V8" i="4"/>
  <c r="T97" i="4"/>
  <c r="T95" i="4"/>
  <c r="T93" i="4"/>
  <c r="T89" i="4"/>
  <c r="T86" i="4"/>
  <c r="T81" i="4"/>
  <c r="T79" i="4"/>
  <c r="T74" i="4"/>
  <c r="T67" i="4"/>
  <c r="T65" i="4"/>
  <c r="T55" i="4"/>
  <c r="T49" i="4"/>
  <c r="T44" i="4"/>
  <c r="T40" i="4"/>
  <c r="T38" i="4"/>
  <c r="T36" i="4"/>
  <c r="T23" i="4"/>
  <c r="T21" i="4"/>
  <c r="T18" i="4"/>
  <c r="T16" i="4"/>
  <c r="T13" i="4"/>
  <c r="T8" i="4"/>
  <c r="R97" i="4"/>
  <c r="R95" i="4"/>
  <c r="R93" i="4"/>
  <c r="R89" i="4"/>
  <c r="R86" i="4"/>
  <c r="R81" i="4"/>
  <c r="R79" i="4"/>
  <c r="R74" i="4"/>
  <c r="R67" i="4"/>
  <c r="R65" i="4"/>
  <c r="R55" i="4"/>
  <c r="R49" i="4"/>
  <c r="R44" i="4"/>
  <c r="R40" i="4"/>
  <c r="R38" i="4"/>
  <c r="R36" i="4"/>
  <c r="R23" i="4"/>
  <c r="R21" i="4"/>
  <c r="R18" i="4"/>
  <c r="R16" i="4"/>
  <c r="R13" i="4"/>
  <c r="R10" i="4"/>
  <c r="R8" i="4"/>
  <c r="M97" i="4"/>
  <c r="M95" i="4"/>
  <c r="M93" i="4"/>
  <c r="M89" i="4"/>
  <c r="M86" i="4"/>
  <c r="M81" i="4"/>
  <c r="M79" i="4"/>
  <c r="M74" i="4"/>
  <c r="M67" i="4"/>
  <c r="M65" i="4"/>
  <c r="M55" i="4"/>
  <c r="M49" i="4"/>
  <c r="M44" i="4"/>
  <c r="M40" i="4"/>
  <c r="M38" i="4"/>
  <c r="M36" i="4"/>
  <c r="M23" i="4"/>
  <c r="M21" i="4"/>
  <c r="M18" i="4"/>
  <c r="M16" i="4"/>
  <c r="M13" i="4"/>
  <c r="M10" i="4"/>
  <c r="M8" i="4"/>
  <c r="K97" i="4"/>
  <c r="K95" i="4"/>
  <c r="K93" i="4"/>
  <c r="K89" i="4"/>
  <c r="K86" i="4"/>
  <c r="K81" i="4"/>
  <c r="K79" i="4"/>
  <c r="K74" i="4"/>
  <c r="K67" i="4"/>
  <c r="K65" i="4"/>
  <c r="K55" i="4"/>
  <c r="K49" i="4"/>
  <c r="K44" i="4"/>
  <c r="K40" i="4"/>
  <c r="K38" i="4"/>
  <c r="K36" i="4"/>
  <c r="K23" i="4"/>
  <c r="K21" i="4"/>
  <c r="K18" i="4"/>
  <c r="K16" i="4"/>
  <c r="K13" i="4"/>
  <c r="K10" i="4"/>
  <c r="K8" i="4"/>
  <c r="D97" i="4"/>
  <c r="D95" i="4"/>
  <c r="D93" i="4"/>
  <c r="D89" i="4"/>
  <c r="D86" i="4"/>
  <c r="D81" i="4"/>
  <c r="D79" i="4"/>
  <c r="D74" i="4"/>
  <c r="D67" i="4"/>
  <c r="D65" i="4"/>
  <c r="D55" i="4"/>
  <c r="D49" i="4"/>
  <c r="D44" i="4"/>
  <c r="D40" i="4"/>
  <c r="D38" i="4"/>
  <c r="D36" i="4"/>
  <c r="D29" i="4"/>
  <c r="D23" i="4"/>
  <c r="D21" i="4"/>
  <c r="D18" i="4"/>
  <c r="D16" i="4"/>
  <c r="D13" i="4"/>
  <c r="D10" i="4"/>
  <c r="D8" i="4"/>
  <c r="I97" i="4"/>
  <c r="I95" i="4"/>
  <c r="I93" i="4"/>
  <c r="I89" i="4"/>
  <c r="I86" i="4"/>
  <c r="I81" i="4"/>
  <c r="I79" i="4"/>
  <c r="I74" i="4"/>
  <c r="I67" i="4"/>
  <c r="I65" i="4"/>
  <c r="I55" i="4"/>
  <c r="I49" i="4"/>
  <c r="I44" i="4"/>
  <c r="I40" i="4"/>
  <c r="I38" i="4"/>
  <c r="I36" i="4"/>
  <c r="I29" i="4"/>
  <c r="I23" i="4"/>
  <c r="I21" i="4"/>
  <c r="I18" i="4"/>
  <c r="I16" i="4"/>
  <c r="I13" i="4"/>
  <c r="I10" i="4"/>
  <c r="I8" i="4"/>
  <c r="P8" i="4"/>
  <c r="P13" i="4"/>
  <c r="P16" i="4"/>
  <c r="P18" i="4"/>
  <c r="P21" i="4"/>
  <c r="P36" i="4"/>
  <c r="P38" i="4"/>
  <c r="P40" i="4"/>
  <c r="P44" i="4"/>
  <c r="P49" i="4"/>
  <c r="P55" i="4"/>
  <c r="P65" i="4"/>
  <c r="P67" i="4"/>
  <c r="P74" i="4"/>
  <c r="P79" i="4"/>
  <c r="P81" i="4"/>
  <c r="P86" i="4"/>
  <c r="P89" i="4"/>
  <c r="P93" i="4"/>
  <c r="P95" i="4"/>
  <c r="P97" i="4"/>
  <c r="Z30" i="4" l="1"/>
  <c r="P7" i="4"/>
  <c r="P100" i="4" s="1"/>
  <c r="N7" i="4"/>
  <c r="N100" i="4" s="1"/>
  <c r="N43" i="4"/>
  <c r="G101" i="4"/>
  <c r="G100" i="4"/>
  <c r="N88" i="4"/>
  <c r="Y30" i="4"/>
  <c r="N34" i="4"/>
  <c r="N35" i="4"/>
  <c r="N85" i="4"/>
  <c r="V35" i="4"/>
  <c r="T34" i="4"/>
  <c r="V88" i="4"/>
  <c r="V85" i="4" s="1"/>
  <c r="V7" i="4"/>
  <c r="R43" i="4"/>
  <c r="V43" i="4"/>
  <c r="V34" i="4"/>
  <c r="T43" i="4"/>
  <c r="T35" i="4"/>
  <c r="R88" i="4"/>
  <c r="R85" i="4"/>
  <c r="T85" i="4"/>
  <c r="T88" i="4"/>
  <c r="T7" i="4"/>
  <c r="R35" i="4"/>
  <c r="K35" i="4"/>
  <c r="M7" i="4"/>
  <c r="M35" i="4"/>
  <c r="M88" i="4"/>
  <c r="R7" i="4"/>
  <c r="R100" i="4" s="1"/>
  <c r="R34" i="4"/>
  <c r="I35" i="4"/>
  <c r="M85" i="4"/>
  <c r="M34" i="4"/>
  <c r="M43" i="4"/>
  <c r="K7" i="4"/>
  <c r="K100" i="4" s="1"/>
  <c r="K85" i="4"/>
  <c r="K88" i="4"/>
  <c r="K43" i="4"/>
  <c r="K34" i="4"/>
  <c r="I43" i="4"/>
  <c r="I88" i="4"/>
  <c r="D85" i="4"/>
  <c r="D88" i="4"/>
  <c r="D43" i="4"/>
  <c r="D34" i="4"/>
  <c r="D35" i="4"/>
  <c r="D7" i="4"/>
  <c r="D100" i="4" s="1"/>
  <c r="I7" i="4"/>
  <c r="I100" i="4" s="1"/>
  <c r="I34" i="4"/>
  <c r="I85" i="4"/>
  <c r="P43" i="4"/>
  <c r="P88" i="4"/>
  <c r="P34" i="4"/>
  <c r="P85" i="4"/>
  <c r="P35" i="4"/>
  <c r="F97" i="4"/>
  <c r="F95" i="4"/>
  <c r="F93" i="4"/>
  <c r="F89" i="4"/>
  <c r="F86" i="4"/>
  <c r="F81" i="4"/>
  <c r="F79" i="4"/>
  <c r="F74" i="4"/>
  <c r="F67" i="4"/>
  <c r="F65" i="4"/>
  <c r="F55" i="4"/>
  <c r="F49" i="4"/>
  <c r="F44" i="4"/>
  <c r="F40" i="4"/>
  <c r="F38" i="4"/>
  <c r="F36" i="4"/>
  <c r="F29" i="4"/>
  <c r="F23" i="4"/>
  <c r="F21" i="4"/>
  <c r="F18" i="4"/>
  <c r="F16" i="4"/>
  <c r="F13" i="4"/>
  <c r="F10" i="4"/>
  <c r="Z10" i="4" s="1"/>
  <c r="F8" i="4"/>
  <c r="T100" i="4" l="1"/>
  <c r="V100" i="4"/>
  <c r="G102" i="4"/>
  <c r="T101" i="4"/>
  <c r="N101" i="4"/>
  <c r="N102" i="4" s="1"/>
  <c r="N104" i="4" s="1"/>
  <c r="M101" i="4"/>
  <c r="M100" i="4"/>
  <c r="R101" i="4"/>
  <c r="R102" i="4" s="1"/>
  <c r="R104" i="4" s="1"/>
  <c r="D101" i="4"/>
  <c r="D102" i="4" s="1"/>
  <c r="V101" i="4"/>
  <c r="V102" i="4" s="1"/>
  <c r="V104" i="4" s="1"/>
  <c r="K101" i="4"/>
  <c r="K102" i="4" s="1"/>
  <c r="K104" i="4" s="1"/>
  <c r="I101" i="4"/>
  <c r="I102" i="4" s="1"/>
  <c r="I104" i="4" s="1"/>
  <c r="P101" i="4"/>
  <c r="F85" i="4"/>
  <c r="F35" i="4"/>
  <c r="F43" i="4"/>
  <c r="F7" i="4"/>
  <c r="F100" i="4" s="1"/>
  <c r="F88" i="4"/>
  <c r="F34" i="4"/>
  <c r="W97" i="4"/>
  <c r="Z97" i="4" s="1"/>
  <c r="W95" i="4"/>
  <c r="Z95" i="4" s="1"/>
  <c r="W93" i="4"/>
  <c r="Z93" i="4" s="1"/>
  <c r="W89" i="4"/>
  <c r="Z89" i="4" s="1"/>
  <c r="W86" i="4"/>
  <c r="Z86" i="4" s="1"/>
  <c r="W81" i="4"/>
  <c r="Z81" i="4" s="1"/>
  <c r="W79" i="4"/>
  <c r="Z79" i="4" s="1"/>
  <c r="W74" i="4"/>
  <c r="Z74" i="4" s="1"/>
  <c r="W67" i="4"/>
  <c r="Z67" i="4" s="1"/>
  <c r="W65" i="4"/>
  <c r="Z65" i="4" s="1"/>
  <c r="W55" i="4"/>
  <c r="Z55" i="4" s="1"/>
  <c r="W49" i="4"/>
  <c r="Z49" i="4" s="1"/>
  <c r="W44" i="4"/>
  <c r="Z44" i="4" s="1"/>
  <c r="W40" i="4"/>
  <c r="Z40" i="4" s="1"/>
  <c r="W38" i="4"/>
  <c r="Z38" i="4" s="1"/>
  <c r="W36" i="4"/>
  <c r="Z36" i="4" s="1"/>
  <c r="W29" i="4"/>
  <c r="Z29" i="4" s="1"/>
  <c r="W23" i="4"/>
  <c r="Z23" i="4" s="1"/>
  <c r="W21" i="4"/>
  <c r="Z21" i="4" s="1"/>
  <c r="W18" i="4"/>
  <c r="Z18" i="4" s="1"/>
  <c r="W16" i="4"/>
  <c r="Z16" i="4" s="1"/>
  <c r="W13" i="4"/>
  <c r="Z13" i="4" s="1"/>
  <c r="W8" i="4"/>
  <c r="Z8" i="4" s="1"/>
  <c r="T102" i="4" l="1"/>
  <c r="P102" i="4"/>
  <c r="M102" i="4"/>
  <c r="M104" i="4" s="1"/>
  <c r="F101" i="4"/>
  <c r="W7" i="4"/>
  <c r="Z7" i="4" s="1"/>
  <c r="W43" i="4"/>
  <c r="Z43" i="4" s="1"/>
  <c r="W35" i="4"/>
  <c r="Z35" i="4" s="1"/>
  <c r="W88" i="4"/>
  <c r="Z88" i="4" s="1"/>
  <c r="W34" i="4"/>
  <c r="Z34" i="4" s="1"/>
  <c r="W85" i="4"/>
  <c r="Z85" i="4" s="1"/>
  <c r="F102" i="4" l="1"/>
  <c r="F104" i="4" s="1"/>
  <c r="Z101" i="4"/>
  <c r="P104" i="4"/>
  <c r="W100" i="4"/>
  <c r="Z100" i="4" s="1"/>
  <c r="W101" i="4"/>
  <c r="W102" i="4" l="1"/>
  <c r="J8" i="4"/>
  <c r="J10" i="4"/>
  <c r="J13" i="4"/>
  <c r="J16" i="4"/>
  <c r="J18" i="4"/>
  <c r="J21" i="4"/>
  <c r="J23" i="4"/>
  <c r="J29" i="4"/>
  <c r="J36" i="4"/>
  <c r="J38" i="4"/>
  <c r="J40" i="4"/>
  <c r="J44" i="4"/>
  <c r="J49" i="4"/>
  <c r="J55" i="4"/>
  <c r="J65" i="4"/>
  <c r="J67" i="4"/>
  <c r="J74" i="4"/>
  <c r="J79" i="4"/>
  <c r="J81" i="4"/>
  <c r="J86" i="4"/>
  <c r="J89" i="4"/>
  <c r="J93" i="4"/>
  <c r="J95" i="4"/>
  <c r="J97" i="4"/>
  <c r="W104" i="4" l="1"/>
  <c r="Y104" i="4" s="1"/>
  <c r="AB103" i="4"/>
  <c r="J88" i="4"/>
  <c r="J43" i="4"/>
  <c r="J85" i="4"/>
  <c r="J34" i="4"/>
  <c r="J7" i="4"/>
  <c r="J100" i="4" s="1"/>
  <c r="J35" i="4"/>
  <c r="J101" i="4" l="1"/>
  <c r="J102" i="4" s="1"/>
  <c r="J104" i="4" s="1"/>
  <c r="H97" i="4" l="1"/>
  <c r="H95" i="4"/>
  <c r="H93" i="4"/>
  <c r="H89" i="4"/>
  <c r="H86" i="4"/>
  <c r="H81" i="4"/>
  <c r="H79" i="4"/>
  <c r="H74" i="4"/>
  <c r="H67" i="4"/>
  <c r="H65" i="4"/>
  <c r="H55" i="4"/>
  <c r="H49" i="4"/>
  <c r="H44" i="4"/>
  <c r="H40" i="4"/>
  <c r="H38" i="4"/>
  <c r="H36" i="4"/>
  <c r="H29" i="4"/>
  <c r="H23" i="4"/>
  <c r="H21" i="4"/>
  <c r="H18" i="4"/>
  <c r="H16" i="4"/>
  <c r="H13" i="4"/>
  <c r="H10" i="4"/>
  <c r="H8" i="4"/>
  <c r="H35" i="4" l="1"/>
  <c r="H43" i="4"/>
  <c r="H88" i="4"/>
  <c r="H7" i="4"/>
  <c r="H100" i="4" s="1"/>
  <c r="H34" i="4"/>
  <c r="H85" i="4"/>
  <c r="L97" i="4"/>
  <c r="L95" i="4"/>
  <c r="L93" i="4"/>
  <c r="L89" i="4"/>
  <c r="L86" i="4"/>
  <c r="L81" i="4"/>
  <c r="L79" i="4"/>
  <c r="L74" i="4"/>
  <c r="L67" i="4"/>
  <c r="L65" i="4"/>
  <c r="L55" i="4"/>
  <c r="L49" i="4"/>
  <c r="L44" i="4"/>
  <c r="L40" i="4"/>
  <c r="L38" i="4"/>
  <c r="L36" i="4"/>
  <c r="L29" i="4"/>
  <c r="L23" i="4"/>
  <c r="L21" i="4"/>
  <c r="L18" i="4"/>
  <c r="L16" i="4"/>
  <c r="L13" i="4"/>
  <c r="L10" i="4"/>
  <c r="L8" i="4"/>
  <c r="H101" i="4" l="1"/>
  <c r="H102" i="4" s="1"/>
  <c r="H104" i="4" s="1"/>
  <c r="L35" i="4"/>
  <c r="L7" i="4"/>
  <c r="L100" i="4" s="1"/>
  <c r="L88" i="4"/>
  <c r="L85" i="4"/>
  <c r="L43" i="4"/>
  <c r="L34" i="4"/>
  <c r="Q10" i="4"/>
  <c r="L101" i="4" l="1"/>
  <c r="L102" i="4" s="1"/>
  <c r="L104" i="4" s="1"/>
  <c r="S8" i="4" l="1"/>
  <c r="S13" i="4"/>
  <c r="S16" i="4"/>
  <c r="S18" i="4"/>
  <c r="S21" i="4"/>
  <c r="S23" i="4"/>
  <c r="S29" i="4"/>
  <c r="S36" i="4"/>
  <c r="S38" i="4"/>
  <c r="S40" i="4"/>
  <c r="S44" i="4"/>
  <c r="S49" i="4"/>
  <c r="S55" i="4"/>
  <c r="S65" i="4"/>
  <c r="S67" i="4"/>
  <c r="S74" i="4"/>
  <c r="S79" i="4"/>
  <c r="S81" i="4"/>
  <c r="S86" i="4"/>
  <c r="S89" i="4"/>
  <c r="S93" i="4"/>
  <c r="S95" i="4"/>
  <c r="S97" i="4"/>
  <c r="S88" i="4" l="1"/>
  <c r="S85" i="4"/>
  <c r="S35" i="4"/>
  <c r="S34" i="4"/>
  <c r="S7" i="4"/>
  <c r="S100" i="4" s="1"/>
  <c r="S43" i="4"/>
  <c r="S101" i="4" l="1"/>
  <c r="S102" i="4" s="1"/>
  <c r="U97" i="4"/>
  <c r="U95" i="4"/>
  <c r="U93" i="4"/>
  <c r="U89" i="4"/>
  <c r="U86" i="4"/>
  <c r="U81" i="4"/>
  <c r="U79" i="4"/>
  <c r="U74" i="4"/>
  <c r="U67" i="4"/>
  <c r="U65" i="4"/>
  <c r="U55" i="4"/>
  <c r="U49" i="4"/>
  <c r="U44" i="4"/>
  <c r="U40" i="4"/>
  <c r="U38" i="4"/>
  <c r="U36" i="4"/>
  <c r="U29" i="4"/>
  <c r="U23" i="4"/>
  <c r="U21" i="4"/>
  <c r="U18" i="4"/>
  <c r="U16" i="4"/>
  <c r="U13" i="4"/>
  <c r="U10" i="4"/>
  <c r="U8" i="4"/>
  <c r="U7" i="4" l="1"/>
  <c r="U100" i="4" s="1"/>
  <c r="U88" i="4"/>
  <c r="U85" i="4" s="1"/>
  <c r="U43" i="4"/>
  <c r="U34" i="4"/>
  <c r="U35" i="4"/>
  <c r="U101" i="4" l="1"/>
  <c r="U102" i="4" l="1"/>
  <c r="U104" i="4" s="1"/>
  <c r="E10" i="4" l="1"/>
  <c r="Q81" i="4" l="1"/>
  <c r="O81" i="4"/>
  <c r="E81" i="4"/>
  <c r="Q79" i="4"/>
  <c r="O79" i="4"/>
  <c r="E79" i="4"/>
  <c r="Q74" i="4"/>
  <c r="O74" i="4"/>
  <c r="E74" i="4"/>
  <c r="Q67" i="4"/>
  <c r="O67" i="4"/>
  <c r="E67" i="4"/>
  <c r="Q65" i="4"/>
  <c r="O65" i="4"/>
  <c r="E65" i="4"/>
  <c r="Q55" i="4"/>
  <c r="O55" i="4"/>
  <c r="E55" i="4"/>
  <c r="Q49" i="4"/>
  <c r="O49" i="4"/>
  <c r="E49" i="4"/>
  <c r="C49" i="4"/>
  <c r="Q44" i="4"/>
  <c r="O44" i="4"/>
  <c r="E44" i="4"/>
  <c r="Y49" i="4" l="1"/>
  <c r="E43" i="4"/>
  <c r="O43" i="4"/>
  <c r="Q43" i="4"/>
  <c r="C10" i="4" l="1"/>
  <c r="Y10" i="4" s="1"/>
  <c r="Q95" i="4" l="1"/>
  <c r="Q97" i="4" l="1"/>
  <c r="O97" i="4"/>
  <c r="E97" i="4"/>
  <c r="C97" i="4"/>
  <c r="Y97" i="4" s="1"/>
  <c r="O95" i="4"/>
  <c r="E95" i="4"/>
  <c r="C95" i="4"/>
  <c r="Y95" i="4" s="1"/>
  <c r="Q93" i="4"/>
  <c r="O93" i="4"/>
  <c r="E93" i="4"/>
  <c r="C93" i="4"/>
  <c r="Q89" i="4"/>
  <c r="O89" i="4"/>
  <c r="E89" i="4"/>
  <c r="C89" i="4"/>
  <c r="Q86" i="4"/>
  <c r="O86" i="4"/>
  <c r="E86" i="4"/>
  <c r="C86" i="4"/>
  <c r="C81" i="4"/>
  <c r="Y81" i="4" s="1"/>
  <c r="C79" i="4"/>
  <c r="Y79" i="4" s="1"/>
  <c r="C74" i="4"/>
  <c r="Y74" i="4" s="1"/>
  <c r="C67" i="4"/>
  <c r="Y67" i="4" s="1"/>
  <c r="C65" i="4"/>
  <c r="Y65" i="4" s="1"/>
  <c r="C55" i="4"/>
  <c r="Y55" i="4" s="1"/>
  <c r="C44" i="4"/>
  <c r="Y44" i="4" s="1"/>
  <c r="Q40" i="4"/>
  <c r="O40" i="4"/>
  <c r="E40" i="4"/>
  <c r="C40" i="4"/>
  <c r="Q38" i="4"/>
  <c r="O38" i="4"/>
  <c r="E38" i="4"/>
  <c r="C38" i="4"/>
  <c r="Q36" i="4"/>
  <c r="O36" i="4"/>
  <c r="E36" i="4"/>
  <c r="C36" i="4"/>
  <c r="Q29" i="4"/>
  <c r="E29" i="4"/>
  <c r="Q23" i="4"/>
  <c r="O23" i="4"/>
  <c r="E23" i="4"/>
  <c r="C23" i="4"/>
  <c r="Y23" i="4" s="1"/>
  <c r="Q21" i="4"/>
  <c r="O21" i="4"/>
  <c r="E21" i="4"/>
  <c r="C21" i="4"/>
  <c r="Y21" i="4" s="1"/>
  <c r="Q18" i="4"/>
  <c r="O18" i="4"/>
  <c r="E18" i="4"/>
  <c r="C18" i="4"/>
  <c r="Y18" i="4" s="1"/>
  <c r="Q16" i="4"/>
  <c r="O16" i="4"/>
  <c r="E16" i="4"/>
  <c r="C16" i="4"/>
  <c r="Y16" i="4" s="1"/>
  <c r="Q13" i="4"/>
  <c r="O13" i="4"/>
  <c r="E13" i="4"/>
  <c r="C13" i="4"/>
  <c r="Y13" i="4" s="1"/>
  <c r="Q8" i="4"/>
  <c r="O8" i="4"/>
  <c r="E8" i="4"/>
  <c r="C8" i="4"/>
  <c r="Y8" i="4" s="1"/>
  <c r="Y89" i="4" l="1"/>
  <c r="Y38" i="4"/>
  <c r="Y40" i="4"/>
  <c r="Y86" i="4"/>
  <c r="Y93" i="4"/>
  <c r="Y36" i="4"/>
  <c r="O29" i="4"/>
  <c r="Q7" i="4"/>
  <c r="Q100" i="4" s="1"/>
  <c r="E7" i="4"/>
  <c r="E100" i="4" s="1"/>
  <c r="O7" i="4"/>
  <c r="C7" i="4"/>
  <c r="O34" i="4"/>
  <c r="C43" i="4"/>
  <c r="Y43" i="4" s="1"/>
  <c r="E35" i="4"/>
  <c r="E34" i="4"/>
  <c r="Q34" i="4"/>
  <c r="Q35" i="4"/>
  <c r="Q88" i="4"/>
  <c r="O35" i="4"/>
  <c r="Q85" i="4"/>
  <c r="E85" i="4"/>
  <c r="C34" i="4"/>
  <c r="O85" i="4"/>
  <c r="O88" i="4"/>
  <c r="C88" i="4"/>
  <c r="C85" i="4"/>
  <c r="C35" i="4"/>
  <c r="E88" i="4"/>
  <c r="C29" i="4"/>
  <c r="Y29" i="4" l="1"/>
  <c r="Y88" i="4"/>
  <c r="Y7" i="4"/>
  <c r="Y35" i="4"/>
  <c r="Y85" i="4"/>
  <c r="Y34" i="4"/>
  <c r="O100" i="4"/>
  <c r="E101" i="4"/>
  <c r="E102" i="4" s="1"/>
  <c r="Q101" i="4"/>
  <c r="Q102" i="4" s="1"/>
  <c r="C100" i="4"/>
  <c r="O101" i="4"/>
  <c r="O102" i="4" s="1"/>
  <c r="C101" i="4"/>
  <c r="Y100" i="4" l="1"/>
  <c r="Y101" i="4"/>
  <c r="O104" i="4"/>
  <c r="C102" i="4"/>
  <c r="Y102" i="4" l="1"/>
</calcChain>
</file>

<file path=xl/sharedStrings.xml><?xml version="1.0" encoding="utf-8"?>
<sst xmlns="http://schemas.openxmlformats.org/spreadsheetml/2006/main" count="223" uniqueCount="168">
  <si>
    <t>izvor</t>
  </si>
  <si>
    <t>aktivnost</t>
  </si>
  <si>
    <t>A622000</t>
  </si>
  <si>
    <t>redovna djelatnost instituta</t>
  </si>
  <si>
    <t>ugovorno financiranje znanstvene djelatnosti</t>
  </si>
  <si>
    <t>osnovna djelatnost na tržištu - projekti</t>
  </si>
  <si>
    <t>znanstveni časopis</t>
  </si>
  <si>
    <t>PLAN</t>
  </si>
  <si>
    <t>KONTO</t>
  </si>
  <si>
    <t>NAZIV_</t>
  </si>
  <si>
    <t>6</t>
  </si>
  <si>
    <t>PRIHODI POSLOVANJA</t>
  </si>
  <si>
    <t>PRIHODI OD FINANCIJSKE IMOVINE</t>
  </si>
  <si>
    <t>Prihodi od kamata na oročena sredstva</t>
  </si>
  <si>
    <t>Prihodi od pozitivnih tečajnih razlika</t>
  </si>
  <si>
    <t>OSTALI NESPOMENUTI PRIHODI</t>
  </si>
  <si>
    <t>Ostali nespomenuti prihodi</t>
  </si>
  <si>
    <t>PRIHODI OD PRODAJE PROIZVODA I PRUŽENIH USLUGA</t>
  </si>
  <si>
    <t>Prihodi od pruženih usluga</t>
  </si>
  <si>
    <t>TEKUĆE DONACIJE</t>
  </si>
  <si>
    <t>PRIHODI IZ PRORAČUNA FINANC.RED.DJEL.PROR.KORISNIKA</t>
  </si>
  <si>
    <t>Prihodi za financiranje rashoda poslovanja</t>
  </si>
  <si>
    <t>Prihodi na temelju ugovorenih obveza</t>
  </si>
  <si>
    <t>7</t>
  </si>
  <si>
    <t>PRIHODI OD PRODAJE NEFINANCIJSKE IMOVINE</t>
  </si>
  <si>
    <t>7211</t>
  </si>
  <si>
    <t>Stambeni objekti za zaposlene</t>
  </si>
  <si>
    <t>3</t>
  </si>
  <si>
    <t>RASHODI POSLOVANJA</t>
  </si>
  <si>
    <t>PLAĆE</t>
  </si>
  <si>
    <t>3111</t>
  </si>
  <si>
    <t>Plaće</t>
  </si>
  <si>
    <t>OSTALI RASHODI ZA ZAPOSLENE</t>
  </si>
  <si>
    <t>3121</t>
  </si>
  <si>
    <t>Ostali rashodi za zaposlene</t>
  </si>
  <si>
    <t>DOPRINOSI NA PLAĆU</t>
  </si>
  <si>
    <t>3132</t>
  </si>
  <si>
    <t>Doprinosi za zdravstveno osiguranje</t>
  </si>
  <si>
    <t>NAKNADE TROŠKO A ZAPOSLENIMA</t>
  </si>
  <si>
    <t>3211</t>
  </si>
  <si>
    <t>Službena putovanja</t>
  </si>
  <si>
    <t>3212</t>
  </si>
  <si>
    <t>Naknade za prijevoz, zarad na terenu i odvojen život</t>
  </si>
  <si>
    <t>Stručno usavršavnje zaposlenika</t>
  </si>
  <si>
    <t>Ostale naknade troškova zaposlenika-loco.priv.aut.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</si>
  <si>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</si>
  <si>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</si>
  <si>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</si>
  <si>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</si>
  <si>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</si>
  <si>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</si>
  <si>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</si>
  <si>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</si>
  <si>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 xml:space="preserve">Sitni inventar </t>
  </si>
  <si>
    <t>RASHODI ZA USLUGE</t>
  </si>
  <si>
    <t>3231</t>
  </si>
  <si>
    <t>Usluge telefona 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</si>
  <si>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</si>
  <si>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</si>
  <si>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</si>
  <si>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</si>
  <si>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</si>
  <si>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</si>
  <si>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</si>
  <si>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Zdravstvene i veterinarske usluge</t>
  </si>
  <si>
    <t>3237</t>
  </si>
  <si>
    <t>Intelektualne i osobne usluge</t>
  </si>
  <si>
    <t>3239</t>
  </si>
  <si>
    <t>Ostale usluge</t>
  </si>
  <si>
    <t>NAKNADE TROŠKOVA OSOBAMA IZVAN RADNOG ODNOSA</t>
  </si>
  <si>
    <t>Naknade troškova osobama izvan radnog odnosa</t>
  </si>
  <si>
    <t>OSTALI NESPOMENUTI RASHODI POSLOVANJA</t>
  </si>
  <si>
    <t>3291</t>
  </si>
  <si>
    <t>Naknada članovima predstavničkih i izvršnih tijela i up.vj.</t>
  </si>
  <si>
    <t>3292</t>
  </si>
  <si>
    <t>Premije osiguranja</t>
  </si>
  <si>
    <t>3293</t>
  </si>
  <si>
    <t>Reprezentacija</t>
  </si>
  <si>
    <t>3294</t>
  </si>
  <si>
    <t>Članarine</t>
  </si>
  <si>
    <t>Pristojbe i naknade -upravne, sudske, javni bilježnik</t>
  </si>
  <si>
    <t>3299</t>
  </si>
  <si>
    <t>Ostali nespomenuti rashodi poslovanja</t>
  </si>
  <si>
    <t>OSTALI FINANCIJSKI RASHODI</t>
  </si>
  <si>
    <t>3431</t>
  </si>
  <si>
    <t>Bankarske usluge platnog prometa</t>
  </si>
  <si>
    <t>3432</t>
  </si>
  <si>
    <t>Negativne tečajne razlike</t>
  </si>
  <si>
    <t>3433</t>
  </si>
  <si>
    <t>Zatezne kamate</t>
  </si>
  <si>
    <t>3434</t>
  </si>
  <si>
    <t>Ostali nespomenuti financijski rashodi</t>
  </si>
  <si>
    <t>NAKNADE GRAĐANIMA I KUĆANSTVIMA U NOVCU</t>
  </si>
  <si>
    <t>3721</t>
  </si>
  <si>
    <t>Naknade građanima i kućanstvima u novcu</t>
  </si>
  <si>
    <t>3811</t>
  </si>
  <si>
    <t>Tekuće donacije u novcu</t>
  </si>
  <si>
    <t>4</t>
  </si>
  <si>
    <t>RASHODI ZA NABAVU NEFINANCIJSKE IMOVINE</t>
  </si>
  <si>
    <t>NEMATERIJALNA PRAVA</t>
  </si>
  <si>
    <t>4124</t>
  </si>
  <si>
    <t>Prava</t>
  </si>
  <si>
    <t>POSTROJENJA I OPREMA</t>
  </si>
  <si>
    <t>4221</t>
  </si>
  <si>
    <t>Računala i računalna oprema</t>
  </si>
  <si>
    <t>4223</t>
  </si>
  <si>
    <t>PRIJEVOZNA SREDSTVA</t>
  </si>
  <si>
    <t>Osobni automobil</t>
  </si>
  <si>
    <t>KNJIGE I UMJ.DJELA</t>
  </si>
  <si>
    <t>4241</t>
  </si>
  <si>
    <t>Knjige i umjetnička djela</t>
  </si>
  <si>
    <t>NEMATERIJALNA PROIZVEDENA IMOVINA</t>
  </si>
  <si>
    <t>4262</t>
  </si>
  <si>
    <t>Ulaganja u računalne programe</t>
  </si>
  <si>
    <t>ukupni prihodi i  primici</t>
  </si>
  <si>
    <t>ukupni rashodi i izdaci</t>
  </si>
  <si>
    <t>PROGRAM</t>
  </si>
  <si>
    <t>Pomoći od međunarodnih organizacija , institucija i tijela EU</t>
  </si>
  <si>
    <t>Pomoći od međunarodnih organizacija, institucija i tijela EU</t>
  </si>
  <si>
    <t xml:space="preserve">prihodi od prodanih proizvoda </t>
  </si>
  <si>
    <t>opći</t>
  </si>
  <si>
    <t>vlastiti</t>
  </si>
  <si>
    <t>Računalne usluge</t>
  </si>
  <si>
    <t>Prijenos između proračunskih korisnika istog proračuna</t>
  </si>
  <si>
    <t>Tekući prijenos između pror.korisnika istog proračuna</t>
  </si>
  <si>
    <t xml:space="preserve">Tekući prijenos između pror.korisnika istog proračuna temeljem prijenosa EU sredstava </t>
  </si>
  <si>
    <t>Službena , radna i zaštitna odjeća i obuća</t>
  </si>
  <si>
    <t>HRZZ</t>
  </si>
  <si>
    <t xml:space="preserve">Razlika - višak /manjak </t>
  </si>
  <si>
    <t>časopis turizam - pretplata</t>
  </si>
  <si>
    <t>tržište</t>
  </si>
  <si>
    <t>Tekuće donacije od ostalih subjekata izv.op.pror.</t>
  </si>
  <si>
    <t>A622132</t>
  </si>
  <si>
    <t>A622125</t>
  </si>
  <si>
    <t>plaće</t>
  </si>
  <si>
    <r>
      <t xml:space="preserve"> DONOS (višak/</t>
    </r>
    <r>
      <rPr>
        <sz val="16"/>
        <rFont val="Calibri"/>
        <family val="2"/>
        <charset val="238"/>
        <scheme val="minor"/>
      </rPr>
      <t>manjak</t>
    </r>
    <r>
      <rPr>
        <b/>
        <sz val="16"/>
        <rFont val="Calibri"/>
        <family val="2"/>
        <charset val="238"/>
        <scheme val="minor"/>
      </rPr>
      <t>) iz prethodne godine</t>
    </r>
  </si>
  <si>
    <r>
      <t>ODNOS (višak/</t>
    </r>
    <r>
      <rPr>
        <sz val="16"/>
        <rFont val="Calibri"/>
        <family val="2"/>
        <charset val="238"/>
        <scheme val="minor"/>
      </rPr>
      <t>manjak</t>
    </r>
    <r>
      <rPr>
        <b/>
        <sz val="16"/>
        <rFont val="Calibri"/>
        <family val="2"/>
        <charset val="238"/>
        <scheme val="minor"/>
      </rPr>
      <t xml:space="preserve">) koji će se </t>
    </r>
    <r>
      <rPr>
        <sz val="16"/>
        <rFont val="Calibri"/>
        <family val="2"/>
        <charset val="238"/>
        <scheme val="minor"/>
      </rPr>
      <t>pokriti</t>
    </r>
    <r>
      <rPr>
        <b/>
        <sz val="16"/>
        <rFont val="Calibri"/>
        <family val="2"/>
        <charset val="238"/>
        <scheme val="minor"/>
      </rPr>
      <t>/rasporediti u slijedećoj godini</t>
    </r>
  </si>
  <si>
    <t>A622137</t>
  </si>
  <si>
    <t xml:space="preserve">hrzz - </t>
  </si>
  <si>
    <t>PLAN 2022</t>
  </si>
  <si>
    <t>programsko</t>
  </si>
  <si>
    <t>ost.izvori iz ev. Naloga</t>
  </si>
  <si>
    <t>Oprema za održavanje i zaštitu</t>
  </si>
  <si>
    <t>Usluge tekućeg I inv.održavanja</t>
  </si>
  <si>
    <t>EU PROJEKTI</t>
  </si>
  <si>
    <t xml:space="preserve">EU </t>
  </si>
  <si>
    <t>EU</t>
  </si>
  <si>
    <t>NPOO</t>
  </si>
  <si>
    <t>NOVI PLAN</t>
  </si>
  <si>
    <t>obveze programsko</t>
  </si>
  <si>
    <t>ERASMUS +</t>
  </si>
  <si>
    <t>ERASMUS+</t>
  </si>
  <si>
    <t>II REBALANS FINANCIJSKOG PLANA IT-A ZA 2022 GODINU</t>
  </si>
  <si>
    <t>02.12.2021. USKLAĐENJE S MZO, MFIN, I REBALANSKOM FINANCIJSKOG PLANA OD 15.07.2022.</t>
  </si>
  <si>
    <t>izvršenje</t>
  </si>
  <si>
    <t>izvršenje vd</t>
  </si>
  <si>
    <t>Radio i tv prijamnici</t>
  </si>
  <si>
    <t>Programsko financiranje znanstvene djelatnosti</t>
  </si>
  <si>
    <t>A622004/A679005</t>
  </si>
  <si>
    <t>Znanstveni časopis i međunarodne članarine</t>
  </si>
  <si>
    <t>ostale pomoći i darovnice</t>
  </si>
  <si>
    <t>časopis turizam/međunarodne članarine</t>
  </si>
  <si>
    <t>EU-INTERREG I Erasmus+</t>
  </si>
  <si>
    <t xml:space="preserve">EU-INTERREG </t>
  </si>
  <si>
    <t xml:space="preserve">NPOO/OBVEZA </t>
  </si>
  <si>
    <t>OSTALI PRIHODI</t>
  </si>
  <si>
    <t>26.424,66 HZZO</t>
  </si>
  <si>
    <t>OBVEZE U 2023. uHRK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</si>
</sst>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MS Sans Serif"/>
      <charset val="238"/>
    </font>
    <font>
      <b/>
      <sz val="16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8"/>
      <name val="Arial"/>
      <family val="2"/>
    </font>
    <font>
      <b/>
      <sz val="14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" fontId="5" fillId="0" borderId="8" applyNumberFormat="0" applyProtection="0">
      <alignment horizontal="right" vertical="center"/>
    </xf>
  </cellStyleXfs>
  <cellXfs count="150">
    <xf numFmtId="0" fontId="0" fillId="0" borderId="0" xfId="0"/>
    <xf numFmtId="0" fontId="1" fillId="9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10" borderId="1" xfId="0" applyFont="1" applyFill="1" applyBorder="1" applyAlignment="1" applyProtection="1">
      <alignment vertical="center" wrapText="1"/>
    </xf>
    <xf numFmtId="0" fontId="2" fillId="8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11" borderId="1" xfId="0" applyFont="1" applyFill="1" applyBorder="1" applyAlignment="1" applyProtection="1">
      <alignment vertical="center" wrapText="1"/>
    </xf>
    <xf numFmtId="0" fontId="2" fillId="7" borderId="2" xfId="0" applyFont="1" applyFill="1" applyBorder="1" applyAlignment="1" applyProtection="1">
      <alignment vertical="center" wrapText="1"/>
    </xf>
    <xf numFmtId="0" fontId="2" fillId="9" borderId="1" xfId="0" applyFont="1" applyFill="1" applyBorder="1" applyAlignment="1" applyProtection="1">
      <alignment vertical="center" wrapText="1"/>
    </xf>
    <xf numFmtId="0" fontId="1" fillId="8" borderId="12" xfId="0" applyFont="1" applyFill="1" applyBorder="1" applyAlignment="1" applyProtection="1">
      <alignment vertical="center" wrapText="1"/>
    </xf>
    <xf numFmtId="0" fontId="1" fillId="8" borderId="1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8" borderId="1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10" borderId="1" xfId="0" applyFont="1" applyFill="1" applyBorder="1" applyAlignment="1" applyProtection="1">
      <alignment vertical="center" wrapText="1"/>
    </xf>
    <xf numFmtId="0" fontId="6" fillId="10" borderId="1" xfId="0" applyFont="1" applyFill="1" applyBorder="1" applyAlignment="1" applyProtection="1">
      <alignment vertical="center" wrapText="1"/>
    </xf>
    <xf numFmtId="0" fontId="1" fillId="4" borderId="1" xfId="0" applyFont="1" applyFill="1" applyBorder="1" applyAlignment="1" applyProtection="1">
      <alignment vertical="center" wrapText="1"/>
    </xf>
    <xf numFmtId="0" fontId="1" fillId="11" borderId="1" xfId="0" applyFont="1" applyFill="1" applyBorder="1" applyAlignment="1" applyProtection="1">
      <alignment vertical="center" wrapText="1"/>
    </xf>
    <xf numFmtId="0" fontId="1" fillId="7" borderId="2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3" fillId="0" borderId="1" xfId="0" applyNumberFormat="1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10" borderId="1" xfId="0" applyFont="1" applyFill="1" applyBorder="1" applyAlignment="1" applyProtection="1">
      <alignment horizontal="center" vertical="center" textRotation="90" wrapText="1"/>
    </xf>
    <xf numFmtId="0" fontId="3" fillId="8" borderId="1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11" borderId="1" xfId="0" applyFont="1" applyFill="1" applyBorder="1" applyAlignment="1" applyProtection="1">
      <alignment horizontal="center" vertical="center" textRotation="90" wrapText="1"/>
    </xf>
    <xf numFmtId="0" fontId="3" fillId="7" borderId="2" xfId="0" applyFont="1" applyFill="1" applyBorder="1" applyAlignment="1" applyProtection="1">
      <alignment horizontal="center" vertical="center" textRotation="90" wrapText="1"/>
    </xf>
    <xf numFmtId="0" fontId="3" fillId="9" borderId="1" xfId="0" applyFont="1" applyFill="1" applyBorder="1" applyAlignment="1" applyProtection="1">
      <alignment horizontal="center" vertical="center" textRotation="90" wrapText="1"/>
    </xf>
    <xf numFmtId="0" fontId="1" fillId="8" borderId="12" xfId="0" applyFont="1" applyFill="1" applyBorder="1" applyAlignment="1" applyProtection="1">
      <alignment horizontal="center" vertical="center" textRotation="90" wrapText="1"/>
    </xf>
    <xf numFmtId="0" fontId="1" fillId="8" borderId="1" xfId="0" applyFont="1" applyFill="1" applyBorder="1" applyAlignment="1" applyProtection="1">
      <alignment horizontal="center" vertical="center" textRotation="90" wrapText="1"/>
    </xf>
    <xf numFmtId="0" fontId="3" fillId="0" borderId="1" xfId="0" quotePrefix="1" applyFont="1" applyBorder="1" applyAlignment="1" applyProtection="1">
      <alignment vertical="center" wrapText="1"/>
    </xf>
    <xf numFmtId="0" fontId="2" fillId="10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1" fillId="7" borderId="1" xfId="0" quotePrefix="1" applyFont="1" applyFill="1" applyBorder="1" applyAlignment="1" applyProtection="1">
      <alignment vertical="center" wrapText="1"/>
    </xf>
    <xf numFmtId="0" fontId="2" fillId="9" borderId="1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3" fillId="10" borderId="1" xfId="0" applyNumberFormat="1" applyFont="1" applyFill="1" applyBorder="1" applyAlignment="1" applyProtection="1">
      <alignment vertical="center" wrapText="1"/>
    </xf>
    <xf numFmtId="3" fontId="3" fillId="8" borderId="1" xfId="0" applyNumberFormat="1" applyFont="1" applyFill="1" applyBorder="1" applyAlignment="1" applyProtection="1">
      <alignment vertical="center" wrapText="1"/>
    </xf>
    <xf numFmtId="3" fontId="3" fillId="4" borderId="1" xfId="0" applyNumberFormat="1" applyFont="1" applyFill="1" applyBorder="1" applyAlignment="1" applyProtection="1">
      <alignment vertical="center" wrapText="1"/>
    </xf>
    <xf numFmtId="3" fontId="3" fillId="0" borderId="1" xfId="0" applyNumberFormat="1" applyFont="1" applyBorder="1" applyAlignment="1" applyProtection="1">
      <alignment vertical="center" wrapText="1"/>
    </xf>
    <xf numFmtId="3" fontId="3" fillId="11" borderId="1" xfId="0" applyNumberFormat="1" applyFont="1" applyFill="1" applyBorder="1" applyAlignment="1" applyProtection="1">
      <alignment vertical="center" wrapText="1"/>
    </xf>
    <xf numFmtId="3" fontId="3" fillId="7" borderId="2" xfId="0" applyNumberFormat="1" applyFont="1" applyFill="1" applyBorder="1" applyAlignment="1" applyProtection="1">
      <alignment vertical="center" wrapText="1"/>
    </xf>
    <xf numFmtId="3" fontId="3" fillId="9" borderId="1" xfId="0" applyNumberFormat="1" applyFont="1" applyFill="1" applyBorder="1" applyAlignment="1" applyProtection="1">
      <alignment vertical="center" wrapText="1"/>
    </xf>
    <xf numFmtId="3" fontId="1" fillId="8" borderId="12" xfId="0" applyNumberFormat="1" applyFont="1" applyFill="1" applyBorder="1" applyAlignment="1" applyProtection="1">
      <alignment vertical="center" wrapText="1"/>
    </xf>
    <xf numFmtId="3" fontId="1" fillId="8" borderId="1" xfId="0" applyNumberFormat="1" applyFont="1" applyFill="1" applyBorder="1" applyAlignment="1" applyProtection="1">
      <alignment vertical="center" wrapText="1"/>
    </xf>
    <xf numFmtId="0" fontId="1" fillId="4" borderId="1" xfId="0" quotePrefix="1" applyFont="1" applyFill="1" applyBorder="1" applyAlignment="1" applyProtection="1">
      <alignment vertical="center" wrapText="1"/>
    </xf>
    <xf numFmtId="3" fontId="1" fillId="2" borderId="1" xfId="0" quotePrefix="1" applyNumberFormat="1" applyFont="1" applyFill="1" applyBorder="1" applyAlignment="1" applyProtection="1">
      <alignment vertical="center" wrapText="1"/>
    </xf>
    <xf numFmtId="3" fontId="1" fillId="10" borderId="1" xfId="0" quotePrefix="1" applyNumberFormat="1" applyFont="1" applyFill="1" applyBorder="1" applyAlignment="1" applyProtection="1">
      <alignment vertical="center" wrapText="1"/>
    </xf>
    <xf numFmtId="3" fontId="1" fillId="8" borderId="1" xfId="0" quotePrefix="1" applyNumberFormat="1" applyFont="1" applyFill="1" applyBorder="1" applyAlignment="1" applyProtection="1">
      <alignment vertical="center" wrapText="1"/>
    </xf>
    <xf numFmtId="3" fontId="1" fillId="4" borderId="1" xfId="0" quotePrefix="1" applyNumberFormat="1" applyFont="1" applyFill="1" applyBorder="1" applyAlignment="1" applyProtection="1">
      <alignment vertical="center" wrapText="1"/>
    </xf>
    <xf numFmtId="3" fontId="1" fillId="0" borderId="1" xfId="0" quotePrefix="1" applyNumberFormat="1" applyFont="1" applyBorder="1" applyAlignment="1" applyProtection="1">
      <alignment vertical="center" wrapText="1"/>
    </xf>
    <xf numFmtId="3" fontId="1" fillId="11" borderId="1" xfId="0" quotePrefix="1" applyNumberFormat="1" applyFont="1" applyFill="1" applyBorder="1" applyAlignment="1" applyProtection="1">
      <alignment vertical="center" wrapText="1"/>
    </xf>
    <xf numFmtId="3" fontId="1" fillId="7" borderId="2" xfId="0" quotePrefix="1" applyNumberFormat="1" applyFont="1" applyFill="1" applyBorder="1" applyAlignment="1" applyProtection="1">
      <alignment vertical="center" wrapText="1"/>
    </xf>
    <xf numFmtId="3" fontId="1" fillId="9" borderId="1" xfId="0" quotePrefix="1" applyNumberFormat="1" applyFont="1" applyFill="1" applyBorder="1" applyAlignment="1" applyProtection="1">
      <alignment vertical="center" wrapText="1"/>
    </xf>
    <xf numFmtId="4" fontId="1" fillId="8" borderId="1" xfId="0" applyNumberFormat="1" applyFont="1" applyFill="1" applyBorder="1" applyAlignment="1" applyProtection="1">
      <alignment vertical="center" wrapText="1"/>
    </xf>
    <xf numFmtId="0" fontId="1" fillId="0" borderId="1" xfId="0" quotePrefix="1" applyFont="1" applyBorder="1" applyAlignment="1" applyProtection="1">
      <alignment horizontal="left" vertical="center" wrapText="1"/>
    </xf>
    <xf numFmtId="0" fontId="3" fillId="4" borderId="1" xfId="0" quotePrefix="1" applyFont="1" applyFill="1" applyBorder="1" applyAlignment="1" applyProtection="1">
      <alignment vertical="center" wrapText="1"/>
    </xf>
    <xf numFmtId="3" fontId="3" fillId="11" borderId="1" xfId="0" quotePrefix="1" applyNumberFormat="1" applyFont="1" applyFill="1" applyBorder="1" applyAlignment="1" applyProtection="1">
      <alignment vertical="center" wrapText="1"/>
    </xf>
    <xf numFmtId="0" fontId="3" fillId="7" borderId="1" xfId="0" quotePrefix="1" applyFont="1" applyFill="1" applyBorder="1" applyAlignment="1" applyProtection="1">
      <alignment vertical="center" wrapText="1"/>
    </xf>
    <xf numFmtId="3" fontId="1" fillId="2" borderId="1" xfId="0" applyNumberFormat="1" applyFont="1" applyFill="1" applyBorder="1" applyAlignment="1" applyProtection="1">
      <alignment vertical="center" wrapText="1"/>
    </xf>
    <xf numFmtId="3" fontId="1" fillId="10" borderId="1" xfId="0" applyNumberFormat="1" applyFont="1" applyFill="1" applyBorder="1" applyAlignment="1" applyProtection="1">
      <alignment vertical="center" wrapText="1"/>
    </xf>
    <xf numFmtId="3" fontId="1" fillId="4" borderId="1" xfId="0" applyNumberFormat="1" applyFont="1" applyFill="1" applyBorder="1" applyAlignment="1" applyProtection="1">
      <alignment vertical="center" wrapText="1"/>
    </xf>
    <xf numFmtId="3" fontId="1" fillId="0" borderId="1" xfId="0" applyNumberFormat="1" applyFont="1" applyBorder="1" applyAlignment="1" applyProtection="1">
      <alignment vertical="center" wrapText="1"/>
    </xf>
    <xf numFmtId="3" fontId="1" fillId="11" borderId="1" xfId="0" applyNumberFormat="1" applyFont="1" applyFill="1" applyBorder="1" applyAlignment="1" applyProtection="1">
      <alignment vertical="center" wrapText="1"/>
    </xf>
    <xf numFmtId="3" fontId="1" fillId="7" borderId="2" xfId="0" applyNumberFormat="1" applyFont="1" applyFill="1" applyBorder="1" applyAlignment="1" applyProtection="1">
      <alignment vertical="center" wrapText="1"/>
    </xf>
    <xf numFmtId="3" fontId="1" fillId="9" borderId="1" xfId="0" applyNumberFormat="1" applyFont="1" applyFill="1" applyBorder="1" applyAlignment="1" applyProtection="1">
      <alignment vertical="center" wrapText="1"/>
    </xf>
    <xf numFmtId="0" fontId="3" fillId="0" borderId="1" xfId="0" quotePrefix="1" applyFont="1" applyBorder="1" applyAlignment="1" applyProtection="1">
      <alignment horizontal="right" vertical="center" wrapText="1"/>
    </xf>
    <xf numFmtId="3" fontId="1" fillId="7" borderId="1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Alignment="1" applyProtection="1">
      <alignment vertical="center"/>
    </xf>
    <xf numFmtId="0" fontId="1" fillId="0" borderId="1" xfId="0" quotePrefix="1" applyFont="1" applyBorder="1" applyAlignment="1" applyProtection="1">
      <alignment vertical="center" wrapText="1"/>
    </xf>
    <xf numFmtId="3" fontId="3" fillId="12" borderId="1" xfId="0" applyNumberFormat="1" applyFont="1" applyFill="1" applyBorder="1" applyAlignment="1" applyProtection="1">
      <alignment vertical="center" wrapText="1"/>
    </xf>
    <xf numFmtId="3" fontId="3" fillId="7" borderId="1" xfId="0" applyNumberFormat="1" applyFont="1" applyFill="1" applyBorder="1" applyAlignment="1" applyProtection="1">
      <alignment vertical="center" wrapText="1"/>
    </xf>
    <xf numFmtId="0" fontId="1" fillId="6" borderId="1" xfId="0" quotePrefix="1" applyFont="1" applyFill="1" applyBorder="1" applyAlignment="1" applyProtection="1">
      <alignment vertical="center" wrapText="1"/>
    </xf>
    <xf numFmtId="0" fontId="3" fillId="4" borderId="1" xfId="0" quotePrefix="1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1" fillId="6" borderId="1" xfId="0" quotePrefix="1" applyFont="1" applyFill="1" applyBorder="1" applyAlignment="1" applyProtection="1">
      <alignment horizontal="right" vertical="center" wrapText="1"/>
    </xf>
    <xf numFmtId="0" fontId="3" fillId="6" borderId="1" xfId="0" applyFont="1" applyFill="1" applyBorder="1" applyAlignment="1" applyProtection="1">
      <alignment vertical="center" wrapText="1"/>
    </xf>
    <xf numFmtId="0" fontId="1" fillId="3" borderId="1" xfId="0" quotePrefix="1" applyFont="1" applyFill="1" applyBorder="1" applyAlignment="1" applyProtection="1">
      <alignment vertical="center" wrapText="1"/>
    </xf>
    <xf numFmtId="0" fontId="1" fillId="0" borderId="1" xfId="0" quotePrefix="1" applyFont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</xf>
    <xf numFmtId="3" fontId="1" fillId="3" borderId="1" xfId="0" applyNumberFormat="1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vertical="center" wrapText="1"/>
    </xf>
    <xf numFmtId="3" fontId="1" fillId="2" borderId="3" xfId="0" applyNumberFormat="1" applyFont="1" applyFill="1" applyBorder="1" applyAlignment="1" applyProtection="1">
      <alignment vertical="center" wrapText="1"/>
    </xf>
    <xf numFmtId="3" fontId="1" fillId="10" borderId="3" xfId="0" applyNumberFormat="1" applyFont="1" applyFill="1" applyBorder="1" applyAlignment="1" applyProtection="1">
      <alignment vertical="center" wrapText="1"/>
    </xf>
    <xf numFmtId="3" fontId="1" fillId="8" borderId="3" xfId="0" applyNumberFormat="1" applyFont="1" applyFill="1" applyBorder="1" applyAlignment="1" applyProtection="1">
      <alignment vertical="center" wrapText="1"/>
    </xf>
    <xf numFmtId="3" fontId="1" fillId="4" borderId="3" xfId="0" applyNumberFormat="1" applyFont="1" applyFill="1" applyBorder="1" applyAlignment="1" applyProtection="1">
      <alignment vertical="center" wrapText="1"/>
    </xf>
    <xf numFmtId="3" fontId="1" fillId="3" borderId="3" xfId="0" applyNumberFormat="1" applyFont="1" applyFill="1" applyBorder="1" applyAlignment="1" applyProtection="1">
      <alignment vertical="center" wrapText="1"/>
    </xf>
    <xf numFmtId="3" fontId="1" fillId="11" borderId="3" xfId="0" applyNumberFormat="1" applyFont="1" applyFill="1" applyBorder="1" applyAlignment="1" applyProtection="1">
      <alignment vertical="center" wrapText="1"/>
    </xf>
    <xf numFmtId="3" fontId="1" fillId="7" borderId="5" xfId="0" applyNumberFormat="1" applyFont="1" applyFill="1" applyBorder="1" applyAlignment="1" applyProtection="1">
      <alignment vertical="center" wrapText="1"/>
    </xf>
    <xf numFmtId="3" fontId="1" fillId="9" borderId="3" xfId="0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3" fontId="3" fillId="2" borderId="4" xfId="0" applyNumberFormat="1" applyFont="1" applyFill="1" applyBorder="1" applyAlignment="1" applyProtection="1">
      <alignment vertical="center" wrapText="1"/>
    </xf>
    <xf numFmtId="3" fontId="3" fillId="10" borderId="4" xfId="0" applyNumberFormat="1" applyFont="1" applyFill="1" applyBorder="1" applyAlignment="1" applyProtection="1">
      <alignment vertical="center" wrapText="1"/>
    </xf>
    <xf numFmtId="3" fontId="3" fillId="8" borderId="4" xfId="0" applyNumberFormat="1" applyFont="1" applyFill="1" applyBorder="1" applyAlignment="1" applyProtection="1">
      <alignment vertical="center" wrapText="1"/>
    </xf>
    <xf numFmtId="3" fontId="3" fillId="4" borderId="4" xfId="0" applyNumberFormat="1" applyFont="1" applyFill="1" applyBorder="1" applyAlignment="1" applyProtection="1">
      <alignment vertical="center" wrapText="1"/>
    </xf>
    <xf numFmtId="3" fontId="3" fillId="0" borderId="4" xfId="0" applyNumberFormat="1" applyFont="1" applyBorder="1" applyAlignment="1" applyProtection="1">
      <alignment vertical="center" wrapText="1"/>
    </xf>
    <xf numFmtId="3" fontId="3" fillId="11" borderId="4" xfId="0" applyNumberFormat="1" applyFont="1" applyFill="1" applyBorder="1" applyAlignment="1" applyProtection="1">
      <alignment vertical="center" wrapText="1"/>
    </xf>
    <xf numFmtId="3" fontId="3" fillId="7" borderId="4" xfId="0" applyNumberFormat="1" applyFont="1" applyFill="1" applyBorder="1" applyAlignment="1" applyProtection="1">
      <alignment vertical="center" wrapText="1"/>
    </xf>
    <xf numFmtId="3" fontId="3" fillId="9" borderId="4" xfId="0" applyNumberFormat="1" applyFont="1" applyFill="1" applyBorder="1" applyAlignment="1" applyProtection="1">
      <alignment vertical="center" wrapText="1"/>
    </xf>
    <xf numFmtId="3" fontId="3" fillId="8" borderId="13" xfId="0" applyNumberFormat="1" applyFont="1" applyFill="1" applyBorder="1" applyAlignment="1" applyProtection="1">
      <alignment vertical="center" wrapText="1"/>
    </xf>
    <xf numFmtId="3" fontId="1" fillId="2" borderId="4" xfId="0" applyNumberFormat="1" applyFont="1" applyFill="1" applyBorder="1" applyAlignment="1" applyProtection="1">
      <alignment vertical="center" wrapText="1"/>
    </xf>
    <xf numFmtId="3" fontId="1" fillId="10" borderId="4" xfId="0" applyNumberFormat="1" applyFont="1" applyFill="1" applyBorder="1" applyAlignment="1" applyProtection="1">
      <alignment vertical="center" wrapText="1"/>
    </xf>
    <xf numFmtId="3" fontId="1" fillId="8" borderId="4" xfId="0" applyNumberFormat="1" applyFont="1" applyFill="1" applyBorder="1" applyAlignment="1" applyProtection="1">
      <alignment vertical="center" wrapText="1"/>
    </xf>
    <xf numFmtId="3" fontId="1" fillId="4" borderId="4" xfId="0" applyNumberFormat="1" applyFont="1" applyFill="1" applyBorder="1" applyAlignment="1" applyProtection="1">
      <alignment vertical="center" wrapText="1"/>
    </xf>
    <xf numFmtId="3" fontId="1" fillId="8" borderId="10" xfId="0" applyNumberFormat="1" applyFont="1" applyFill="1" applyBorder="1" applyAlignment="1" applyProtection="1">
      <alignment vertical="center" wrapText="1"/>
    </xf>
    <xf numFmtId="3" fontId="1" fillId="11" borderId="4" xfId="0" applyNumberFormat="1" applyFont="1" applyFill="1" applyBorder="1" applyAlignment="1" applyProtection="1">
      <alignment vertical="center" wrapText="1"/>
    </xf>
    <xf numFmtId="3" fontId="1" fillId="7" borderId="4" xfId="0" applyNumberFormat="1" applyFont="1" applyFill="1" applyBorder="1" applyAlignment="1" applyProtection="1">
      <alignment vertical="center" wrapText="1"/>
    </xf>
    <xf numFmtId="3" fontId="1" fillId="9" borderId="6" xfId="0" applyNumberFormat="1" applyFont="1" applyFill="1" applyBorder="1" applyAlignment="1" applyProtection="1">
      <alignment vertical="center" wrapText="1"/>
    </xf>
    <xf numFmtId="3" fontId="1" fillId="8" borderId="14" xfId="0" applyNumberFormat="1" applyFont="1" applyFill="1" applyBorder="1" applyAlignment="1" applyProtection="1">
      <alignment vertical="center" wrapText="1"/>
    </xf>
    <xf numFmtId="3" fontId="3" fillId="0" borderId="9" xfId="0" applyNumberFormat="1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3" fontId="3" fillId="8" borderId="6" xfId="0" applyNumberFormat="1" applyFont="1" applyFill="1" applyBorder="1" applyAlignment="1" applyProtection="1">
      <alignment vertical="center" wrapText="1"/>
    </xf>
    <xf numFmtId="3" fontId="3" fillId="10" borderId="7" xfId="0" applyNumberFormat="1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3" fontId="1" fillId="8" borderId="15" xfId="0" applyNumberFormat="1" applyFont="1" applyFill="1" applyBorder="1" applyAlignment="1" applyProtection="1">
      <alignment vertical="center" wrapText="1"/>
    </xf>
    <xf numFmtId="3" fontId="1" fillId="8" borderId="11" xfId="0" applyNumberFormat="1" applyFont="1" applyFill="1" applyBorder="1" applyAlignment="1" applyProtection="1">
      <alignment vertical="center" wrapText="1"/>
    </xf>
    <xf numFmtId="3" fontId="1" fillId="9" borderId="4" xfId="0" applyNumberFormat="1" applyFont="1" applyFill="1" applyBorder="1" applyAlignment="1" applyProtection="1">
      <alignment vertical="center" wrapText="1"/>
    </xf>
    <xf numFmtId="3" fontId="1" fillId="8" borderId="6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14" fontId="1" fillId="0" borderId="0" xfId="0" applyNumberFormat="1" applyFont="1" applyAlignment="1" applyProtection="1">
      <alignment horizontal="right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10" borderId="4" xfId="0" applyFont="1" applyFill="1" applyBorder="1" applyAlignment="1" applyProtection="1">
      <alignment vertical="center" wrapText="1"/>
    </xf>
    <xf numFmtId="0" fontId="4" fillId="8" borderId="4" xfId="0" applyFont="1" applyFill="1" applyBorder="1" applyAlignment="1" applyProtection="1">
      <alignment vertical="center" wrapText="1"/>
    </xf>
    <xf numFmtId="0" fontId="4" fillId="11" borderId="4" xfId="0" applyFont="1" applyFill="1" applyBorder="1" applyAlignment="1" applyProtection="1">
      <alignment vertical="center" wrapText="1"/>
    </xf>
    <xf numFmtId="0" fontId="4" fillId="9" borderId="4" xfId="0" applyFont="1" applyFill="1" applyBorder="1" applyAlignment="1" applyProtection="1">
      <alignment vertical="center" wrapText="1"/>
    </xf>
    <xf numFmtId="3" fontId="1" fillId="11" borderId="6" xfId="0" applyNumberFormat="1" applyFont="1" applyFill="1" applyBorder="1" applyAlignment="1" applyProtection="1">
      <alignment vertical="center" wrapText="1"/>
    </xf>
    <xf numFmtId="0" fontId="3" fillId="4" borderId="0" xfId="0" applyFont="1" applyFill="1" applyAlignment="1" applyProtection="1">
      <alignment vertical="center"/>
    </xf>
    <xf numFmtId="0" fontId="3" fillId="13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3" fillId="8" borderId="0" xfId="0" applyFont="1" applyFill="1" applyAlignment="1" applyProtection="1">
      <alignment vertical="center"/>
    </xf>
  </cellXfs>
  <cellStyles count="2">
    <cellStyle name="Normal" xfId="0" builtinId="0"/>
    <cellStyle name="SAPBEXstdDat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99"/>
  <sheetViews>
    <sheetView showGridLines="0" tabSelected="1" topLeftCell="I76" zoomScale="98" zoomScaleNormal="98" workbookViewId="0">
      <selection activeCell="J81" sqref="J81"/>
    </sheetView>
  </sheetViews>
  <sheetFormatPr defaultRowHeight="14.1" customHeight="1" x14ac:dyDescent="0.2"/>
  <cols>
    <col min="1" max="1" width="10.28515625" style="12" customWidth="1"/>
    <col min="2" max="2" width="49.85546875" style="12" customWidth="1"/>
    <col min="3" max="3" width="14.42578125" style="145" customWidth="1"/>
    <col min="4" max="4" width="14.85546875" style="145" customWidth="1"/>
    <col min="5" max="5" width="16.42578125" style="146" customWidth="1"/>
    <col min="6" max="6" width="12.5703125" style="142" customWidth="1"/>
    <col min="7" max="7" width="13.140625" style="142" customWidth="1"/>
    <col min="8" max="9" width="12.5703125" style="149" customWidth="1"/>
    <col min="10" max="11" width="12.7109375" style="146" customWidth="1"/>
    <col min="12" max="12" width="14.85546875" style="149" customWidth="1"/>
    <col min="13" max="13" width="14.28515625" style="149" customWidth="1"/>
    <col min="14" max="14" width="14.85546875" style="149" customWidth="1"/>
    <col min="15" max="15" width="15.28515625" style="12" customWidth="1"/>
    <col min="16" max="16" width="14.5703125" style="142" customWidth="1"/>
    <col min="17" max="18" width="10.42578125" style="12" customWidth="1"/>
    <col min="19" max="19" width="10" style="147" customWidth="1"/>
    <col min="20" max="20" width="12.28515625" style="147" customWidth="1"/>
    <col min="21" max="22" width="13.85546875" style="12" customWidth="1"/>
    <col min="23" max="24" width="14.7109375" style="12" customWidth="1"/>
    <col min="25" max="26" width="15.7109375" style="148" customWidth="1"/>
    <col min="27" max="27" width="10.140625" style="148" customWidth="1"/>
    <col min="28" max="28" width="11.7109375" style="12" customWidth="1"/>
    <col min="29" max="29" width="4.42578125" style="12" customWidth="1"/>
    <col min="30" max="16384" width="9.140625" style="12"/>
  </cols>
  <sheetData>
    <row r="1" spans="1:27" ht="32.25" customHeight="1" x14ac:dyDescent="0.2">
      <c r="A1" s="1"/>
      <c r="B1" s="1" t="s">
        <v>152</v>
      </c>
      <c r="C1" s="2" t="s">
        <v>7</v>
      </c>
      <c r="D1" s="2"/>
      <c r="E1" s="3" t="s">
        <v>139</v>
      </c>
      <c r="F1" s="3"/>
      <c r="G1" s="3"/>
      <c r="H1" s="4" t="s">
        <v>139</v>
      </c>
      <c r="I1" s="4"/>
      <c r="J1" s="5" t="s">
        <v>139</v>
      </c>
      <c r="K1" s="5"/>
      <c r="L1" s="4" t="s">
        <v>139</v>
      </c>
      <c r="M1" s="4"/>
      <c r="N1" s="4"/>
      <c r="O1" s="6" t="s">
        <v>139</v>
      </c>
      <c r="P1" s="5"/>
      <c r="Q1" s="7" t="s">
        <v>139</v>
      </c>
      <c r="R1" s="7"/>
      <c r="S1" s="6" t="s">
        <v>139</v>
      </c>
      <c r="T1" s="6"/>
      <c r="U1" s="8" t="s">
        <v>139</v>
      </c>
      <c r="V1" s="8"/>
      <c r="W1" s="9"/>
      <c r="X1" s="9"/>
      <c r="Y1" s="10"/>
      <c r="Z1" s="11"/>
      <c r="AA1" s="11"/>
    </row>
    <row r="2" spans="1:27" ht="33.75" customHeight="1" x14ac:dyDescent="0.2">
      <c r="A2" s="13" t="s">
        <v>116</v>
      </c>
      <c r="B2" s="14" t="s">
        <v>0</v>
      </c>
      <c r="C2" s="15">
        <v>11</v>
      </c>
      <c r="D2" s="15">
        <v>11</v>
      </c>
      <c r="E2" s="16">
        <v>11</v>
      </c>
      <c r="F2" s="16">
        <v>11</v>
      </c>
      <c r="G2" s="16">
        <v>52</v>
      </c>
      <c r="H2" s="17">
        <v>7</v>
      </c>
      <c r="I2" s="17">
        <v>7</v>
      </c>
      <c r="J2" s="18">
        <v>51</v>
      </c>
      <c r="K2" s="18">
        <v>51</v>
      </c>
      <c r="L2" s="17">
        <v>581</v>
      </c>
      <c r="M2" s="17">
        <v>581</v>
      </c>
      <c r="N2" s="17">
        <v>31</v>
      </c>
      <c r="O2" s="19">
        <v>31</v>
      </c>
      <c r="P2" s="18">
        <v>31</v>
      </c>
      <c r="Q2" s="20">
        <v>52</v>
      </c>
      <c r="R2" s="20">
        <v>52</v>
      </c>
      <c r="S2" s="19">
        <v>31</v>
      </c>
      <c r="T2" s="19">
        <v>31</v>
      </c>
      <c r="U2" s="21">
        <v>51</v>
      </c>
      <c r="V2" s="21">
        <v>51</v>
      </c>
      <c r="W2" s="22">
        <v>51</v>
      </c>
      <c r="X2" s="22">
        <v>61</v>
      </c>
      <c r="Y2" s="23"/>
      <c r="Z2" s="17"/>
      <c r="AA2" s="17"/>
    </row>
    <row r="3" spans="1:27" ht="35.25" customHeight="1" x14ac:dyDescent="0.2">
      <c r="A3" s="13">
        <v>3801</v>
      </c>
      <c r="B3" s="14" t="s">
        <v>1</v>
      </c>
      <c r="C3" s="24" t="s">
        <v>2</v>
      </c>
      <c r="D3" s="2" t="s">
        <v>154</v>
      </c>
      <c r="E3" s="25" t="s">
        <v>137</v>
      </c>
      <c r="F3" s="3" t="s">
        <v>154</v>
      </c>
      <c r="G3" s="26" t="s">
        <v>158</v>
      </c>
      <c r="H3" s="4" t="s">
        <v>2</v>
      </c>
      <c r="I3" s="4" t="s">
        <v>154</v>
      </c>
      <c r="J3" s="27">
        <v>622132</v>
      </c>
      <c r="K3" s="5" t="s">
        <v>154</v>
      </c>
      <c r="L3" s="4"/>
      <c r="M3" s="4" t="s">
        <v>154</v>
      </c>
      <c r="N3" s="4" t="s">
        <v>155</v>
      </c>
      <c r="O3" s="13" t="s">
        <v>132</v>
      </c>
      <c r="P3" s="5" t="s">
        <v>154</v>
      </c>
      <c r="Q3" s="28" t="s">
        <v>132</v>
      </c>
      <c r="R3" s="28" t="s">
        <v>132</v>
      </c>
      <c r="S3" s="13" t="s">
        <v>132</v>
      </c>
      <c r="T3" s="6" t="s">
        <v>154</v>
      </c>
      <c r="U3" s="29" t="s">
        <v>133</v>
      </c>
      <c r="V3" s="30" t="s">
        <v>154</v>
      </c>
      <c r="W3" s="9" t="s">
        <v>154</v>
      </c>
      <c r="X3" s="9" t="s">
        <v>154</v>
      </c>
      <c r="Y3" s="10" t="s">
        <v>148</v>
      </c>
      <c r="Z3" s="4" t="s">
        <v>154</v>
      </c>
      <c r="AA3" s="4"/>
    </row>
    <row r="4" spans="1:27" ht="110.25" customHeight="1" x14ac:dyDescent="0.2">
      <c r="A4" s="31"/>
      <c r="B4" s="32" t="s">
        <v>153</v>
      </c>
      <c r="C4" s="33" t="s">
        <v>3</v>
      </c>
      <c r="D4" s="33" t="s">
        <v>3</v>
      </c>
      <c r="E4" s="34" t="s">
        <v>157</v>
      </c>
      <c r="F4" s="34" t="s">
        <v>4</v>
      </c>
      <c r="G4" s="34" t="s">
        <v>159</v>
      </c>
      <c r="H4" s="35" t="s">
        <v>141</v>
      </c>
      <c r="I4" s="35" t="s">
        <v>141</v>
      </c>
      <c r="J4" s="36" t="s">
        <v>141</v>
      </c>
      <c r="K4" s="36" t="s">
        <v>141</v>
      </c>
      <c r="L4" s="35" t="s">
        <v>147</v>
      </c>
      <c r="M4" s="35" t="s">
        <v>147</v>
      </c>
      <c r="N4" s="35" t="s">
        <v>147</v>
      </c>
      <c r="O4" s="37" t="s">
        <v>5</v>
      </c>
      <c r="P4" s="36"/>
      <c r="Q4" s="38" t="s">
        <v>127</v>
      </c>
      <c r="R4" s="38" t="s">
        <v>127</v>
      </c>
      <c r="S4" s="37" t="s">
        <v>6</v>
      </c>
      <c r="T4" s="37" t="s">
        <v>6</v>
      </c>
      <c r="U4" s="39" t="s">
        <v>144</v>
      </c>
      <c r="V4" s="39" t="s">
        <v>144</v>
      </c>
      <c r="W4" s="40" t="s">
        <v>151</v>
      </c>
      <c r="X4" s="40" t="s">
        <v>151</v>
      </c>
      <c r="Y4" s="41" t="s">
        <v>7</v>
      </c>
      <c r="Z4" s="42"/>
      <c r="AA4" s="42"/>
    </row>
    <row r="5" spans="1:27" ht="44.25" customHeight="1" x14ac:dyDescent="0.2">
      <c r="A5" s="43" t="s">
        <v>8</v>
      </c>
      <c r="B5" s="43" t="s">
        <v>9</v>
      </c>
      <c r="C5" s="15" t="s">
        <v>120</v>
      </c>
      <c r="D5" s="15" t="s">
        <v>120</v>
      </c>
      <c r="E5" s="16" t="s">
        <v>120</v>
      </c>
      <c r="F5" s="44" t="s">
        <v>120</v>
      </c>
      <c r="G5" s="44" t="s">
        <v>160</v>
      </c>
      <c r="H5" s="45"/>
      <c r="I5" s="45"/>
      <c r="J5" s="46" t="s">
        <v>146</v>
      </c>
      <c r="K5" s="46" t="s">
        <v>146</v>
      </c>
      <c r="L5" s="45"/>
      <c r="M5" s="45"/>
      <c r="N5" s="45"/>
      <c r="O5" s="19" t="s">
        <v>121</v>
      </c>
      <c r="P5" s="18"/>
      <c r="Q5" s="20" t="s">
        <v>127</v>
      </c>
      <c r="R5" s="20" t="s">
        <v>127</v>
      </c>
      <c r="S5" s="19" t="s">
        <v>121</v>
      </c>
      <c r="T5" s="19" t="s">
        <v>121</v>
      </c>
      <c r="U5" s="47" t="s">
        <v>145</v>
      </c>
      <c r="V5" s="47" t="s">
        <v>145</v>
      </c>
      <c r="W5" s="48" t="s">
        <v>146</v>
      </c>
      <c r="X5" s="48" t="s">
        <v>146</v>
      </c>
      <c r="Y5" s="23">
        <v>2022</v>
      </c>
      <c r="Z5" s="17">
        <v>2022</v>
      </c>
      <c r="AA5" s="17"/>
    </row>
    <row r="6" spans="1:27" ht="18" customHeight="1" x14ac:dyDescent="0.2">
      <c r="A6" s="43"/>
      <c r="B6" s="43"/>
      <c r="C6" s="49"/>
      <c r="D6" s="49"/>
      <c r="E6" s="50"/>
      <c r="F6" s="50"/>
      <c r="G6" s="50"/>
      <c r="H6" s="51"/>
      <c r="I6" s="51"/>
      <c r="J6" s="52"/>
      <c r="K6" s="52"/>
      <c r="L6" s="51"/>
      <c r="M6" s="51"/>
      <c r="N6" s="51"/>
      <c r="O6" s="53"/>
      <c r="P6" s="52"/>
      <c r="Q6" s="54"/>
      <c r="R6" s="54"/>
      <c r="S6" s="53"/>
      <c r="T6" s="53"/>
      <c r="U6" s="55"/>
      <c r="V6" s="55"/>
      <c r="W6" s="56"/>
      <c r="X6" s="56"/>
      <c r="Y6" s="57"/>
      <c r="Z6" s="58"/>
      <c r="AA6" s="58"/>
    </row>
    <row r="7" spans="1:27" ht="18" customHeight="1" x14ac:dyDescent="0.2">
      <c r="A7" s="59" t="s">
        <v>10</v>
      </c>
      <c r="B7" s="59" t="s">
        <v>11</v>
      </c>
      <c r="C7" s="60">
        <f t="shared" ref="C7:S7" si="0">SUM(C8+C10+C13+C16+C18+C21+C23)</f>
        <v>6606362</v>
      </c>
      <c r="D7" s="60">
        <f t="shared" ref="D7" si="1">SUM(D8+D10+D13+D16+D18+D21+D23)</f>
        <v>6544352.9000000004</v>
      </c>
      <c r="E7" s="61">
        <f t="shared" si="0"/>
        <v>873815</v>
      </c>
      <c r="F7" s="61">
        <f t="shared" ref="F7:H7" si="2">SUM(F8+F10+F13+F16+F18+F21+F23)</f>
        <v>669989.86</v>
      </c>
      <c r="G7" s="61">
        <f t="shared" ref="G7" si="3">SUM(G8+G10+G13+G16+G18+G21+G23)</f>
        <v>116913</v>
      </c>
      <c r="H7" s="62">
        <f t="shared" si="2"/>
        <v>0</v>
      </c>
      <c r="I7" s="62">
        <f t="shared" ref="I7" si="4">SUM(I8+I10+I13+I16+I18+I21+I23)</f>
        <v>0</v>
      </c>
      <c r="J7" s="63">
        <f t="shared" ref="J7:L7" si="5">SUM(J8+J10+J13+J16+J18+J21+J23)</f>
        <v>0</v>
      </c>
      <c r="K7" s="63">
        <f t="shared" ref="K7" si="6">SUM(K8+K10+K13+K16+K18+K21+K23)</f>
        <v>0</v>
      </c>
      <c r="L7" s="62">
        <f t="shared" si="5"/>
        <v>1218257</v>
      </c>
      <c r="M7" s="62">
        <f t="shared" ref="M7:N7" si="7">SUM(M8+M10+M13+M16+M18+M21+M23)</f>
        <v>564639.14</v>
      </c>
      <c r="N7" s="62">
        <f t="shared" si="7"/>
        <v>0</v>
      </c>
      <c r="O7" s="64">
        <f t="shared" si="0"/>
        <v>2740990</v>
      </c>
      <c r="P7" s="63">
        <f>SUM(P8+P10+P13+P16+P18+P21+P23+P26)</f>
        <v>2866011.27</v>
      </c>
      <c r="Q7" s="65">
        <f t="shared" si="0"/>
        <v>17674</v>
      </c>
      <c r="R7" s="65">
        <f t="shared" ref="R7" si="8">SUM(R8+R10+R13+R16+R18+R21+R23)</f>
        <v>0</v>
      </c>
      <c r="S7" s="64">
        <f t="shared" si="0"/>
        <v>20000</v>
      </c>
      <c r="T7" s="64">
        <f t="shared" ref="T7" si="9">SUM(T8+T10+T13+T16+T18+T21+T23)</f>
        <v>10251.52</v>
      </c>
      <c r="U7" s="66">
        <f>SUM(U8+U10+U13+U16+U18+U21+U23)</f>
        <v>483595</v>
      </c>
      <c r="V7" s="66">
        <f>SUM(V8+V10+V13+V16+V18+V21+V23)</f>
        <v>901359.03</v>
      </c>
      <c r="W7" s="67">
        <f t="shared" ref="W7" si="10">SUM(W8+W10+W13+W16+W18+W21+W23)</f>
        <v>178463.54</v>
      </c>
      <c r="X7" s="67">
        <f t="shared" ref="X7" si="11">SUM(X8+X10+X13+X16+X18+X21+X23)</f>
        <v>74130</v>
      </c>
      <c r="Y7" s="57">
        <f t="shared" ref="Y7:Y40" si="12">SUM(C7+E7+H7+J7+L7+O7+Q7+S7+U7)</f>
        <v>11960693</v>
      </c>
      <c r="Z7" s="58">
        <f t="shared" ref="Z7:Z72" si="13">SUM(D7+F7+I7+K7+M7+N7+P7+R7+T7+V7+W7+X7)+G7</f>
        <v>11926110.259999998</v>
      </c>
      <c r="AA7" s="68">
        <f>SUM(Z7/Y7)</f>
        <v>0.99710863409001449</v>
      </c>
    </row>
    <row r="8" spans="1:27" ht="27" customHeight="1" x14ac:dyDescent="0.2">
      <c r="A8" s="69">
        <v>632</v>
      </c>
      <c r="B8" s="43" t="s">
        <v>117</v>
      </c>
      <c r="C8" s="60">
        <f t="shared" ref="C8:X8" si="14">SUM(C9)</f>
        <v>0</v>
      </c>
      <c r="D8" s="60">
        <f t="shared" si="14"/>
        <v>0</v>
      </c>
      <c r="E8" s="61">
        <f t="shared" si="14"/>
        <v>0</v>
      </c>
      <c r="F8" s="61">
        <f t="shared" si="14"/>
        <v>0</v>
      </c>
      <c r="G8" s="61">
        <f t="shared" si="14"/>
        <v>0</v>
      </c>
      <c r="H8" s="62">
        <f t="shared" si="14"/>
        <v>0</v>
      </c>
      <c r="I8" s="62">
        <f t="shared" si="14"/>
        <v>0</v>
      </c>
      <c r="J8" s="63">
        <f t="shared" si="14"/>
        <v>0</v>
      </c>
      <c r="K8" s="63">
        <f t="shared" si="14"/>
        <v>0</v>
      </c>
      <c r="L8" s="62">
        <f t="shared" si="14"/>
        <v>1218257</v>
      </c>
      <c r="M8" s="62">
        <f t="shared" si="14"/>
        <v>564639.14</v>
      </c>
      <c r="N8" s="62">
        <f t="shared" si="14"/>
        <v>0</v>
      </c>
      <c r="O8" s="63">
        <f t="shared" si="14"/>
        <v>0</v>
      </c>
      <c r="P8" s="63">
        <f t="shared" si="14"/>
        <v>0</v>
      </c>
      <c r="Q8" s="65">
        <f t="shared" si="14"/>
        <v>0</v>
      </c>
      <c r="R8" s="65">
        <f t="shared" si="14"/>
        <v>0</v>
      </c>
      <c r="S8" s="63">
        <f t="shared" si="14"/>
        <v>0</v>
      </c>
      <c r="T8" s="63">
        <f t="shared" si="14"/>
        <v>0</v>
      </c>
      <c r="U8" s="66">
        <f>SUM(U9)</f>
        <v>483595</v>
      </c>
      <c r="V8" s="66">
        <f>SUM(V9)</f>
        <v>901359.03</v>
      </c>
      <c r="W8" s="67">
        <f t="shared" si="14"/>
        <v>178463.54</v>
      </c>
      <c r="X8" s="67">
        <f t="shared" si="14"/>
        <v>0</v>
      </c>
      <c r="Y8" s="57">
        <f t="shared" si="12"/>
        <v>1701852</v>
      </c>
      <c r="Z8" s="58">
        <f t="shared" si="13"/>
        <v>1644461.71</v>
      </c>
      <c r="AA8" s="68">
        <f t="shared" ref="AA8:AA71" si="15">SUM(Z8/Y8)</f>
        <v>0.96627774330552829</v>
      </c>
    </row>
    <row r="9" spans="1:27" ht="30" customHeight="1" x14ac:dyDescent="0.2">
      <c r="A9" s="43">
        <v>6323</v>
      </c>
      <c r="B9" s="43" t="s">
        <v>118</v>
      </c>
      <c r="C9" s="60"/>
      <c r="D9" s="60"/>
      <c r="E9" s="61"/>
      <c r="F9" s="61"/>
      <c r="G9" s="61"/>
      <c r="H9" s="62"/>
      <c r="I9" s="62"/>
      <c r="J9" s="63"/>
      <c r="K9" s="63"/>
      <c r="L9" s="62">
        <v>1218257</v>
      </c>
      <c r="M9" s="62">
        <v>564639.14</v>
      </c>
      <c r="N9" s="62">
        <v>0</v>
      </c>
      <c r="O9" s="64"/>
      <c r="P9" s="63"/>
      <c r="Q9" s="65"/>
      <c r="R9" s="65"/>
      <c r="S9" s="64"/>
      <c r="T9" s="64"/>
      <c r="U9" s="66">
        <v>483595</v>
      </c>
      <c r="V9" s="66">
        <v>901359.03</v>
      </c>
      <c r="W9" s="67">
        <v>178463.54</v>
      </c>
      <c r="X9" s="67"/>
      <c r="Y9" s="57">
        <f t="shared" si="12"/>
        <v>1701852</v>
      </c>
      <c r="Z9" s="58">
        <f t="shared" si="13"/>
        <v>1644461.71</v>
      </c>
      <c r="AA9" s="68">
        <f t="shared" si="15"/>
        <v>0.96627774330552829</v>
      </c>
    </row>
    <row r="10" spans="1:27" ht="18.75" customHeight="1" x14ac:dyDescent="0.2">
      <c r="A10" s="69">
        <v>639</v>
      </c>
      <c r="B10" s="43" t="s">
        <v>123</v>
      </c>
      <c r="C10" s="60">
        <f>SUM(C11)</f>
        <v>0</v>
      </c>
      <c r="D10" s="60">
        <f>SUM(D11)</f>
        <v>0</v>
      </c>
      <c r="E10" s="61">
        <f t="shared" ref="E10:N10" si="16">SUM(E11:E12)</f>
        <v>0</v>
      </c>
      <c r="F10" s="61">
        <f t="shared" si="16"/>
        <v>0</v>
      </c>
      <c r="G10" s="61">
        <f t="shared" ref="G10" si="17">SUM(G11:G12)</f>
        <v>116913</v>
      </c>
      <c r="H10" s="62">
        <f t="shared" si="16"/>
        <v>0</v>
      </c>
      <c r="I10" s="62">
        <f t="shared" si="16"/>
        <v>0</v>
      </c>
      <c r="J10" s="63">
        <f t="shared" si="16"/>
        <v>0</v>
      </c>
      <c r="K10" s="63">
        <f t="shared" si="16"/>
        <v>0</v>
      </c>
      <c r="L10" s="62">
        <f t="shared" si="16"/>
        <v>0</v>
      </c>
      <c r="M10" s="62">
        <f t="shared" si="16"/>
        <v>0</v>
      </c>
      <c r="N10" s="62">
        <f t="shared" si="16"/>
        <v>0</v>
      </c>
      <c r="O10" s="64"/>
      <c r="P10" s="63"/>
      <c r="Q10" s="65">
        <f>SUM(Q11:Q12)</f>
        <v>17674</v>
      </c>
      <c r="R10" s="65">
        <f>SUM(R11:R12)</f>
        <v>0</v>
      </c>
      <c r="S10" s="64"/>
      <c r="T10" s="64"/>
      <c r="U10" s="66">
        <f>SUM(U11:U12)</f>
        <v>0</v>
      </c>
      <c r="V10" s="66">
        <f>SUM(V11:V12)</f>
        <v>0</v>
      </c>
      <c r="W10" s="67"/>
      <c r="X10" s="67"/>
      <c r="Y10" s="57">
        <f t="shared" si="12"/>
        <v>17674</v>
      </c>
      <c r="Z10" s="58">
        <f t="shared" si="13"/>
        <v>116913</v>
      </c>
      <c r="AA10" s="68">
        <f t="shared" si="15"/>
        <v>6.6149711440534116</v>
      </c>
    </row>
    <row r="11" spans="1:27" ht="18" customHeight="1" x14ac:dyDescent="0.2">
      <c r="A11" s="70">
        <v>6391</v>
      </c>
      <c r="B11" s="70" t="s">
        <v>124</v>
      </c>
      <c r="C11" s="60"/>
      <c r="D11" s="60"/>
      <c r="E11" s="61"/>
      <c r="F11" s="61"/>
      <c r="G11" s="61">
        <v>116913</v>
      </c>
      <c r="H11" s="62"/>
      <c r="I11" s="62"/>
      <c r="J11" s="63"/>
      <c r="K11" s="63"/>
      <c r="L11" s="62"/>
      <c r="M11" s="62"/>
      <c r="N11" s="62"/>
      <c r="O11" s="64"/>
      <c r="P11" s="63"/>
      <c r="Q11" s="71">
        <v>17674</v>
      </c>
      <c r="R11" s="71"/>
      <c r="S11" s="64"/>
      <c r="T11" s="64"/>
      <c r="U11" s="66"/>
      <c r="V11" s="66"/>
      <c r="W11" s="67"/>
      <c r="X11" s="67"/>
      <c r="Y11" s="57">
        <f t="shared" si="12"/>
        <v>17674</v>
      </c>
      <c r="Z11" s="58">
        <f t="shared" si="13"/>
        <v>116913</v>
      </c>
      <c r="AA11" s="68">
        <f t="shared" si="15"/>
        <v>6.6149711440534116</v>
      </c>
    </row>
    <row r="12" spans="1:27" ht="33" customHeight="1" x14ac:dyDescent="0.2">
      <c r="A12" s="72">
        <v>6393</v>
      </c>
      <c r="B12" s="72" t="s">
        <v>125</v>
      </c>
      <c r="C12" s="60"/>
      <c r="D12" s="60"/>
      <c r="E12" s="61"/>
      <c r="F12" s="61"/>
      <c r="G12" s="61"/>
      <c r="H12" s="62"/>
      <c r="I12" s="62"/>
      <c r="J12" s="63"/>
      <c r="K12" s="63"/>
      <c r="L12" s="62"/>
      <c r="M12" s="62"/>
      <c r="N12" s="62"/>
      <c r="O12" s="64"/>
      <c r="P12" s="63"/>
      <c r="Q12" s="65"/>
      <c r="R12" s="65"/>
      <c r="S12" s="64"/>
      <c r="T12" s="64"/>
      <c r="U12" s="66">
        <v>0</v>
      </c>
      <c r="V12" s="66">
        <v>0</v>
      </c>
      <c r="W12" s="67"/>
      <c r="X12" s="67"/>
      <c r="Y12" s="57">
        <f t="shared" si="12"/>
        <v>0</v>
      </c>
      <c r="Z12" s="58">
        <f t="shared" si="13"/>
        <v>0</v>
      </c>
      <c r="AA12" s="68">
        <v>0</v>
      </c>
    </row>
    <row r="13" spans="1:27" ht="18" customHeight="1" x14ac:dyDescent="0.2">
      <c r="A13" s="69">
        <v>641</v>
      </c>
      <c r="B13" s="31" t="s">
        <v>12</v>
      </c>
      <c r="C13" s="73">
        <f t="shared" ref="C13:S13" si="18">SUM(C14:C15)</f>
        <v>0</v>
      </c>
      <c r="D13" s="73">
        <f t="shared" ref="D13" si="19">SUM(D14:D15)</f>
        <v>0</v>
      </c>
      <c r="E13" s="74">
        <f t="shared" si="18"/>
        <v>0</v>
      </c>
      <c r="F13" s="74">
        <f t="shared" ref="F13:H13" si="20">SUM(F14:F15)</f>
        <v>0</v>
      </c>
      <c r="G13" s="74">
        <f t="shared" ref="G13" si="21">SUM(G14:G15)</f>
        <v>0</v>
      </c>
      <c r="H13" s="58">
        <f t="shared" si="20"/>
        <v>0</v>
      </c>
      <c r="I13" s="58">
        <f t="shared" ref="I13" si="22">SUM(I14:I15)</f>
        <v>0</v>
      </c>
      <c r="J13" s="75">
        <f t="shared" ref="J13:L13" si="23">SUM(J14:J15)</f>
        <v>0</v>
      </c>
      <c r="K13" s="75">
        <f t="shared" ref="K13" si="24">SUM(K14:K15)</f>
        <v>0</v>
      </c>
      <c r="L13" s="58">
        <f t="shared" si="23"/>
        <v>0</v>
      </c>
      <c r="M13" s="58">
        <f t="shared" ref="M13:N13" si="25">SUM(M14:M15)</f>
        <v>0</v>
      </c>
      <c r="N13" s="58">
        <f t="shared" si="25"/>
        <v>0</v>
      </c>
      <c r="O13" s="76">
        <f t="shared" si="18"/>
        <v>0</v>
      </c>
      <c r="P13" s="75">
        <f t="shared" ref="P13" si="26">SUM(P14:P15)</f>
        <v>1771</v>
      </c>
      <c r="Q13" s="77">
        <f t="shared" si="18"/>
        <v>0</v>
      </c>
      <c r="R13" s="77">
        <f t="shared" ref="R13" si="27">SUM(R14:R15)</f>
        <v>0</v>
      </c>
      <c r="S13" s="76">
        <f t="shared" si="18"/>
        <v>0</v>
      </c>
      <c r="T13" s="76">
        <f t="shared" ref="T13" si="28">SUM(T14:T15)</f>
        <v>0</v>
      </c>
      <c r="U13" s="78">
        <f t="shared" ref="U13:W13" si="29">SUM(U14:U15)</f>
        <v>0</v>
      </c>
      <c r="V13" s="78">
        <f t="shared" ref="V13" si="30">SUM(V14:V15)</f>
        <v>0</v>
      </c>
      <c r="W13" s="79">
        <f t="shared" si="29"/>
        <v>0</v>
      </c>
      <c r="X13" s="79">
        <f t="shared" ref="X13" si="31">SUM(X14:X15)</f>
        <v>0</v>
      </c>
      <c r="Y13" s="57">
        <f t="shared" si="12"/>
        <v>0</v>
      </c>
      <c r="Z13" s="58">
        <f t="shared" si="13"/>
        <v>1771</v>
      </c>
      <c r="AA13" s="68">
        <v>0</v>
      </c>
    </row>
    <row r="14" spans="1:27" ht="18" customHeight="1" x14ac:dyDescent="0.2">
      <c r="A14" s="80">
        <v>6413</v>
      </c>
      <c r="B14" s="31" t="s">
        <v>13</v>
      </c>
      <c r="C14" s="49"/>
      <c r="D14" s="49"/>
      <c r="E14" s="50"/>
      <c r="F14" s="50"/>
      <c r="G14" s="50"/>
      <c r="H14" s="51"/>
      <c r="I14" s="51"/>
      <c r="J14" s="52"/>
      <c r="K14" s="52"/>
      <c r="L14" s="51"/>
      <c r="M14" s="51"/>
      <c r="N14" s="51"/>
      <c r="O14" s="53"/>
      <c r="P14" s="52">
        <v>367.9</v>
      </c>
      <c r="Q14" s="54"/>
      <c r="R14" s="54"/>
      <c r="S14" s="53"/>
      <c r="T14" s="53"/>
      <c r="U14" s="55"/>
      <c r="V14" s="55"/>
      <c r="W14" s="56"/>
      <c r="X14" s="56"/>
      <c r="Y14" s="57">
        <f t="shared" si="12"/>
        <v>0</v>
      </c>
      <c r="Z14" s="58">
        <f t="shared" si="13"/>
        <v>367.9</v>
      </c>
      <c r="AA14" s="68">
        <v>0</v>
      </c>
    </row>
    <row r="15" spans="1:27" ht="18" customHeight="1" x14ac:dyDescent="0.2">
      <c r="A15" s="80">
        <v>6415</v>
      </c>
      <c r="B15" s="31" t="s">
        <v>14</v>
      </c>
      <c r="C15" s="49"/>
      <c r="D15" s="49"/>
      <c r="E15" s="50"/>
      <c r="F15" s="50"/>
      <c r="G15" s="50"/>
      <c r="H15" s="51"/>
      <c r="I15" s="51"/>
      <c r="J15" s="52"/>
      <c r="K15" s="52"/>
      <c r="L15" s="51"/>
      <c r="M15" s="51"/>
      <c r="N15" s="51"/>
      <c r="O15" s="53"/>
      <c r="P15" s="52">
        <v>1403.1</v>
      </c>
      <c r="Q15" s="54"/>
      <c r="R15" s="54"/>
      <c r="S15" s="53"/>
      <c r="T15" s="53"/>
      <c r="U15" s="55"/>
      <c r="V15" s="55"/>
      <c r="W15" s="56"/>
      <c r="X15" s="56"/>
      <c r="Y15" s="57">
        <f t="shared" si="12"/>
        <v>0</v>
      </c>
      <c r="Z15" s="58">
        <f t="shared" si="13"/>
        <v>1403.1</v>
      </c>
      <c r="AA15" s="68">
        <v>0</v>
      </c>
    </row>
    <row r="16" spans="1:27" ht="18" customHeight="1" x14ac:dyDescent="0.2">
      <c r="A16" s="69">
        <v>652</v>
      </c>
      <c r="B16" s="31" t="s">
        <v>15</v>
      </c>
      <c r="C16" s="73">
        <f t="shared" ref="C16:N16" si="32">SUM(C17)</f>
        <v>0</v>
      </c>
      <c r="D16" s="73">
        <f t="shared" si="32"/>
        <v>0</v>
      </c>
      <c r="E16" s="74">
        <f t="shared" si="32"/>
        <v>0</v>
      </c>
      <c r="F16" s="74">
        <f t="shared" si="32"/>
        <v>0</v>
      </c>
      <c r="G16" s="74">
        <f t="shared" si="32"/>
        <v>0</v>
      </c>
      <c r="H16" s="58">
        <f t="shared" si="32"/>
        <v>0</v>
      </c>
      <c r="I16" s="58">
        <f t="shared" si="32"/>
        <v>0</v>
      </c>
      <c r="J16" s="75">
        <f t="shared" si="32"/>
        <v>0</v>
      </c>
      <c r="K16" s="75">
        <f t="shared" si="32"/>
        <v>0</v>
      </c>
      <c r="L16" s="58">
        <f t="shared" si="32"/>
        <v>0</v>
      </c>
      <c r="M16" s="58">
        <f t="shared" si="32"/>
        <v>0</v>
      </c>
      <c r="N16" s="58">
        <f t="shared" si="32"/>
        <v>0</v>
      </c>
      <c r="O16" s="76">
        <f t="shared" ref="O16:X16" si="33">SUM(O17)</f>
        <v>0</v>
      </c>
      <c r="P16" s="75">
        <f t="shared" si="33"/>
        <v>0</v>
      </c>
      <c r="Q16" s="77">
        <f t="shared" si="33"/>
        <v>0</v>
      </c>
      <c r="R16" s="77">
        <f t="shared" si="33"/>
        <v>0</v>
      </c>
      <c r="S16" s="76">
        <f t="shared" si="33"/>
        <v>0</v>
      </c>
      <c r="T16" s="76">
        <f t="shared" si="33"/>
        <v>0</v>
      </c>
      <c r="U16" s="78">
        <f t="shared" ref="U16:V16" si="34">SUM(U17)</f>
        <v>0</v>
      </c>
      <c r="V16" s="78">
        <f t="shared" si="34"/>
        <v>0</v>
      </c>
      <c r="W16" s="79">
        <f t="shared" si="33"/>
        <v>0</v>
      </c>
      <c r="X16" s="79">
        <f t="shared" si="33"/>
        <v>0</v>
      </c>
      <c r="Y16" s="57">
        <f t="shared" si="12"/>
        <v>0</v>
      </c>
      <c r="Z16" s="58">
        <f t="shared" si="13"/>
        <v>0</v>
      </c>
      <c r="AA16" s="68">
        <v>0</v>
      </c>
    </row>
    <row r="17" spans="1:28" ht="18" customHeight="1" x14ac:dyDescent="0.2">
      <c r="A17" s="43">
        <v>6526</v>
      </c>
      <c r="B17" s="31" t="s">
        <v>16</v>
      </c>
      <c r="C17" s="49"/>
      <c r="D17" s="49"/>
      <c r="E17" s="50"/>
      <c r="F17" s="50"/>
      <c r="G17" s="50"/>
      <c r="H17" s="51"/>
      <c r="I17" s="51"/>
      <c r="J17" s="52"/>
      <c r="K17" s="52"/>
      <c r="L17" s="51"/>
      <c r="M17" s="51"/>
      <c r="N17" s="51"/>
      <c r="O17" s="53"/>
      <c r="P17" s="52"/>
      <c r="Q17" s="54">
        <v>0</v>
      </c>
      <c r="R17" s="54">
        <v>0</v>
      </c>
      <c r="S17" s="53"/>
      <c r="T17" s="53"/>
      <c r="U17" s="55"/>
      <c r="V17" s="55"/>
      <c r="W17" s="56"/>
      <c r="X17" s="56"/>
      <c r="Y17" s="57">
        <f t="shared" si="12"/>
        <v>0</v>
      </c>
      <c r="Z17" s="58">
        <f t="shared" si="13"/>
        <v>0</v>
      </c>
      <c r="AA17" s="68">
        <v>0</v>
      </c>
    </row>
    <row r="18" spans="1:28" ht="18" customHeight="1" x14ac:dyDescent="0.2">
      <c r="A18" s="69">
        <v>661</v>
      </c>
      <c r="B18" s="31" t="s">
        <v>17</v>
      </c>
      <c r="C18" s="73">
        <f>SUM(C19:C20)</f>
        <v>0</v>
      </c>
      <c r="D18" s="73">
        <f>SUM(D19:D20)</f>
        <v>0</v>
      </c>
      <c r="E18" s="74">
        <f t="shared" ref="E18:S18" si="35">SUM(E19:E20)</f>
        <v>0</v>
      </c>
      <c r="F18" s="74">
        <f t="shared" ref="F18:H18" si="36">SUM(F19:F20)</f>
        <v>0</v>
      </c>
      <c r="G18" s="74">
        <f t="shared" ref="G18" si="37">SUM(G19:G20)</f>
        <v>0</v>
      </c>
      <c r="H18" s="58">
        <f t="shared" si="36"/>
        <v>0</v>
      </c>
      <c r="I18" s="58">
        <f t="shared" ref="I18" si="38">SUM(I19:I20)</f>
        <v>0</v>
      </c>
      <c r="J18" s="75">
        <f t="shared" ref="J18:L18" si="39">SUM(J19:J20)</f>
        <v>0</v>
      </c>
      <c r="K18" s="75">
        <f t="shared" ref="K18" si="40">SUM(K19:K20)</f>
        <v>0</v>
      </c>
      <c r="L18" s="58">
        <f t="shared" si="39"/>
        <v>0</v>
      </c>
      <c r="M18" s="58">
        <f t="shared" ref="M18:N18" si="41">SUM(M19:M20)</f>
        <v>0</v>
      </c>
      <c r="N18" s="58">
        <f t="shared" si="41"/>
        <v>0</v>
      </c>
      <c r="O18" s="76">
        <f t="shared" si="35"/>
        <v>2740990</v>
      </c>
      <c r="P18" s="75">
        <f t="shared" ref="P18" si="42">SUM(P19:P20)</f>
        <v>2858492.27</v>
      </c>
      <c r="Q18" s="77">
        <f t="shared" si="35"/>
        <v>0</v>
      </c>
      <c r="R18" s="77">
        <f t="shared" ref="R18" si="43">SUM(R19:R20)</f>
        <v>0</v>
      </c>
      <c r="S18" s="76">
        <f t="shared" si="35"/>
        <v>20000</v>
      </c>
      <c r="T18" s="76">
        <f t="shared" ref="T18" si="44">SUM(T19:T20)</f>
        <v>10251.52</v>
      </c>
      <c r="U18" s="81">
        <f t="shared" ref="U18:W18" si="45">SUM(U19:U20)</f>
        <v>0</v>
      </c>
      <c r="V18" s="81">
        <f t="shared" ref="V18" si="46">SUM(V19:V20)</f>
        <v>0</v>
      </c>
      <c r="W18" s="79">
        <f t="shared" si="45"/>
        <v>0</v>
      </c>
      <c r="X18" s="79">
        <f t="shared" ref="X18" si="47">SUM(X19:X20)</f>
        <v>0</v>
      </c>
      <c r="Y18" s="57">
        <f t="shared" si="12"/>
        <v>2760990</v>
      </c>
      <c r="Z18" s="58">
        <f t="shared" si="13"/>
        <v>2868743.79</v>
      </c>
      <c r="AA18" s="68">
        <f t="shared" si="15"/>
        <v>1.0390272293633804</v>
      </c>
    </row>
    <row r="19" spans="1:28" ht="18" customHeight="1" x14ac:dyDescent="0.2">
      <c r="A19" s="80">
        <v>6614</v>
      </c>
      <c r="B19" s="31" t="s">
        <v>119</v>
      </c>
      <c r="C19" s="73"/>
      <c r="D19" s="73"/>
      <c r="E19" s="74"/>
      <c r="F19" s="74"/>
      <c r="G19" s="74"/>
      <c r="H19" s="58"/>
      <c r="I19" s="58"/>
      <c r="J19" s="75"/>
      <c r="K19" s="75"/>
      <c r="L19" s="58"/>
      <c r="M19" s="58"/>
      <c r="N19" s="58"/>
      <c r="O19" s="53"/>
      <c r="P19" s="52"/>
      <c r="Q19" s="77"/>
      <c r="R19" s="77"/>
      <c r="S19" s="76">
        <v>20000</v>
      </c>
      <c r="T19" s="76">
        <v>10251.52</v>
      </c>
      <c r="U19" s="78"/>
      <c r="V19" s="78"/>
      <c r="W19" s="56"/>
      <c r="X19" s="56"/>
      <c r="Y19" s="57">
        <f t="shared" si="12"/>
        <v>20000</v>
      </c>
      <c r="Z19" s="58">
        <f t="shared" si="13"/>
        <v>10251.52</v>
      </c>
      <c r="AA19" s="68">
        <f t="shared" si="15"/>
        <v>0.51257600000000003</v>
      </c>
    </row>
    <row r="20" spans="1:28" ht="18" customHeight="1" x14ac:dyDescent="0.2">
      <c r="A20" s="80">
        <v>6615</v>
      </c>
      <c r="B20" s="31" t="s">
        <v>18</v>
      </c>
      <c r="C20" s="49"/>
      <c r="D20" s="49"/>
      <c r="E20" s="50"/>
      <c r="F20" s="50"/>
      <c r="G20" s="50"/>
      <c r="H20" s="51"/>
      <c r="I20" s="51"/>
      <c r="J20" s="52"/>
      <c r="K20" s="52"/>
      <c r="L20" s="51"/>
      <c r="M20" s="51"/>
      <c r="N20" s="51"/>
      <c r="O20" s="53">
        <v>2740990</v>
      </c>
      <c r="P20" s="52">
        <v>2858492.27</v>
      </c>
      <c r="Q20" s="54"/>
      <c r="R20" s="54"/>
      <c r="S20" s="53"/>
      <c r="T20" s="53"/>
      <c r="U20" s="55"/>
      <c r="V20" s="55"/>
      <c r="W20" s="56"/>
      <c r="X20" s="56"/>
      <c r="Y20" s="57">
        <f t="shared" si="12"/>
        <v>2740990</v>
      </c>
      <c r="Z20" s="58">
        <f t="shared" si="13"/>
        <v>2858492.27</v>
      </c>
      <c r="AA20" s="68">
        <f t="shared" si="15"/>
        <v>1.0428685511439297</v>
      </c>
    </row>
    <row r="21" spans="1:28" ht="18" customHeight="1" x14ac:dyDescent="0.2">
      <c r="A21" s="69">
        <v>663</v>
      </c>
      <c r="B21" s="31" t="s">
        <v>19</v>
      </c>
      <c r="C21" s="73">
        <f t="shared" ref="C21:P21" si="48">SUM(C22)</f>
        <v>0</v>
      </c>
      <c r="D21" s="73">
        <f t="shared" si="48"/>
        <v>0</v>
      </c>
      <c r="E21" s="74">
        <f t="shared" si="48"/>
        <v>0</v>
      </c>
      <c r="F21" s="74">
        <f t="shared" si="48"/>
        <v>0</v>
      </c>
      <c r="G21" s="74">
        <f t="shared" si="48"/>
        <v>0</v>
      </c>
      <c r="H21" s="58">
        <f t="shared" si="48"/>
        <v>0</v>
      </c>
      <c r="I21" s="58">
        <f t="shared" si="48"/>
        <v>0</v>
      </c>
      <c r="J21" s="75">
        <f t="shared" si="48"/>
        <v>0</v>
      </c>
      <c r="K21" s="75">
        <f t="shared" si="48"/>
        <v>0</v>
      </c>
      <c r="L21" s="58">
        <f t="shared" si="48"/>
        <v>0</v>
      </c>
      <c r="M21" s="58">
        <f t="shared" si="48"/>
        <v>0</v>
      </c>
      <c r="N21" s="58">
        <f t="shared" si="48"/>
        <v>0</v>
      </c>
      <c r="O21" s="76">
        <f t="shared" si="48"/>
        <v>0</v>
      </c>
      <c r="P21" s="75">
        <f t="shared" si="48"/>
        <v>0</v>
      </c>
      <c r="Q21" s="77">
        <f t="shared" ref="Q21:T21" si="49">SUM(Q22)</f>
        <v>0</v>
      </c>
      <c r="R21" s="77">
        <f t="shared" si="49"/>
        <v>0</v>
      </c>
      <c r="S21" s="76">
        <f t="shared" si="49"/>
        <v>0</v>
      </c>
      <c r="T21" s="76">
        <f t="shared" si="49"/>
        <v>0</v>
      </c>
      <c r="U21" s="78">
        <f t="shared" ref="U21:V21" si="50">SUM(U22)</f>
        <v>0</v>
      </c>
      <c r="V21" s="78">
        <f t="shared" si="50"/>
        <v>0</v>
      </c>
      <c r="W21" s="79">
        <f>SUM(W22)</f>
        <v>0</v>
      </c>
      <c r="X21" s="79">
        <f>SUM(X22)</f>
        <v>74130</v>
      </c>
      <c r="Y21" s="57">
        <f t="shared" si="12"/>
        <v>0</v>
      </c>
      <c r="Z21" s="58">
        <f t="shared" si="13"/>
        <v>74130</v>
      </c>
      <c r="AA21" s="68">
        <v>0</v>
      </c>
    </row>
    <row r="22" spans="1:28" ht="18" customHeight="1" x14ac:dyDescent="0.2">
      <c r="A22" s="80">
        <v>6631</v>
      </c>
      <c r="B22" s="31" t="s">
        <v>131</v>
      </c>
      <c r="C22" s="49"/>
      <c r="D22" s="49"/>
      <c r="E22" s="50"/>
      <c r="F22" s="50"/>
      <c r="G22" s="50"/>
      <c r="H22" s="51"/>
      <c r="I22" s="51"/>
      <c r="J22" s="52"/>
      <c r="K22" s="52"/>
      <c r="L22" s="51"/>
      <c r="M22" s="51"/>
      <c r="N22" s="51"/>
      <c r="O22" s="53"/>
      <c r="P22" s="52"/>
      <c r="Q22" s="54">
        <v>0</v>
      </c>
      <c r="R22" s="54">
        <v>0</v>
      </c>
      <c r="S22" s="53"/>
      <c r="T22" s="53"/>
      <c r="U22" s="55"/>
      <c r="V22" s="55"/>
      <c r="W22" s="56"/>
      <c r="X22" s="56">
        <v>74130</v>
      </c>
      <c r="Y22" s="57">
        <f t="shared" si="12"/>
        <v>0</v>
      </c>
      <c r="Z22" s="58">
        <f t="shared" si="13"/>
        <v>74130</v>
      </c>
      <c r="AA22" s="68">
        <v>0</v>
      </c>
    </row>
    <row r="23" spans="1:28" ht="29.25" customHeight="1" x14ac:dyDescent="0.2">
      <c r="A23" s="69">
        <v>671</v>
      </c>
      <c r="B23" s="31" t="s">
        <v>20</v>
      </c>
      <c r="C23" s="73">
        <f t="shared" ref="C23:S23" si="51">SUM(C24:C28)</f>
        <v>6606362</v>
      </c>
      <c r="D23" s="73">
        <f t="shared" ref="D23" si="52">SUM(D24:D28)</f>
        <v>6544352.9000000004</v>
      </c>
      <c r="E23" s="74">
        <f t="shared" si="51"/>
        <v>873815</v>
      </c>
      <c r="F23" s="74">
        <f t="shared" ref="F23:H23" si="53">SUM(F24:F28)</f>
        <v>669989.86</v>
      </c>
      <c r="G23" s="74">
        <f t="shared" ref="G23" si="54">SUM(G24:G28)</f>
        <v>0</v>
      </c>
      <c r="H23" s="58">
        <f t="shared" si="53"/>
        <v>0</v>
      </c>
      <c r="I23" s="58">
        <f t="shared" ref="I23" si="55">SUM(I24:I28)</f>
        <v>0</v>
      </c>
      <c r="J23" s="75">
        <f t="shared" ref="J23:L23" si="56">SUM(J24:J28)</f>
        <v>0</v>
      </c>
      <c r="K23" s="75">
        <f t="shared" ref="K23" si="57">SUM(K24:K28)</f>
        <v>0</v>
      </c>
      <c r="L23" s="58">
        <f t="shared" si="56"/>
        <v>0</v>
      </c>
      <c r="M23" s="58">
        <f t="shared" ref="M23:N23" si="58">SUM(M24:M28)</f>
        <v>0</v>
      </c>
      <c r="N23" s="58">
        <f t="shared" si="58"/>
        <v>0</v>
      </c>
      <c r="O23" s="76">
        <f t="shared" si="51"/>
        <v>0</v>
      </c>
      <c r="P23" s="75">
        <f>SUM(P24:P25)</f>
        <v>0</v>
      </c>
      <c r="Q23" s="77">
        <f t="shared" si="51"/>
        <v>0</v>
      </c>
      <c r="R23" s="77">
        <f t="shared" ref="R23" si="59">SUM(R24:R28)</f>
        <v>0</v>
      </c>
      <c r="S23" s="76">
        <f t="shared" si="51"/>
        <v>0</v>
      </c>
      <c r="T23" s="76">
        <f t="shared" ref="T23" si="60">SUM(T24:T28)</f>
        <v>0</v>
      </c>
      <c r="U23" s="78">
        <f t="shared" ref="U23:W23" si="61">SUM(U24:U28)</f>
        <v>0</v>
      </c>
      <c r="V23" s="78">
        <f t="shared" ref="V23" si="62">SUM(V24:V28)</f>
        <v>0</v>
      </c>
      <c r="W23" s="79">
        <f t="shared" si="61"/>
        <v>0</v>
      </c>
      <c r="X23" s="79">
        <f t="shared" ref="X23" si="63">SUM(X24:X28)</f>
        <v>0</v>
      </c>
      <c r="Y23" s="57">
        <f t="shared" si="12"/>
        <v>7480177</v>
      </c>
      <c r="Z23" s="58">
        <f t="shared" si="13"/>
        <v>7214342.7600000007</v>
      </c>
      <c r="AA23" s="68">
        <f t="shared" si="15"/>
        <v>0.96446150405264486</v>
      </c>
    </row>
    <row r="24" spans="1:28" ht="18" customHeight="1" x14ac:dyDescent="0.2">
      <c r="A24" s="80">
        <v>6711</v>
      </c>
      <c r="B24" s="31" t="s">
        <v>21</v>
      </c>
      <c r="C24" s="49">
        <v>6606362</v>
      </c>
      <c r="D24" s="49">
        <v>6544352.9000000004</v>
      </c>
      <c r="E24" s="50">
        <v>873815</v>
      </c>
      <c r="F24" s="50">
        <v>669989.86</v>
      </c>
      <c r="G24" s="50">
        <v>0</v>
      </c>
      <c r="H24" s="51">
        <v>0</v>
      </c>
      <c r="I24" s="51">
        <v>0</v>
      </c>
      <c r="J24" s="52">
        <v>0</v>
      </c>
      <c r="K24" s="52">
        <v>0</v>
      </c>
      <c r="L24" s="51">
        <v>0</v>
      </c>
      <c r="M24" s="51">
        <v>0</v>
      </c>
      <c r="N24" s="51">
        <v>0</v>
      </c>
      <c r="O24" s="53"/>
      <c r="P24" s="52"/>
      <c r="Q24" s="54">
        <v>0</v>
      </c>
      <c r="R24" s="54">
        <v>0</v>
      </c>
      <c r="S24" s="53"/>
      <c r="T24" s="53"/>
      <c r="U24" s="55">
        <v>0</v>
      </c>
      <c r="V24" s="55">
        <v>0</v>
      </c>
      <c r="W24" s="56"/>
      <c r="X24" s="56"/>
      <c r="Y24" s="57">
        <f t="shared" si="12"/>
        <v>7480177</v>
      </c>
      <c r="Z24" s="58">
        <f t="shared" si="13"/>
        <v>7214342.7600000007</v>
      </c>
      <c r="AA24" s="68">
        <f t="shared" si="15"/>
        <v>0.96446150405264486</v>
      </c>
      <c r="AB24" s="82"/>
    </row>
    <row r="25" spans="1:28" ht="18" customHeight="1" x14ac:dyDescent="0.2">
      <c r="A25" s="80">
        <v>6713</v>
      </c>
      <c r="B25" s="31" t="s">
        <v>22</v>
      </c>
      <c r="C25" s="49"/>
      <c r="D25" s="49"/>
      <c r="E25" s="50"/>
      <c r="F25" s="50"/>
      <c r="G25" s="50"/>
      <c r="H25" s="51"/>
      <c r="I25" s="51"/>
      <c r="J25" s="52"/>
      <c r="K25" s="52"/>
      <c r="L25" s="51"/>
      <c r="M25" s="51"/>
      <c r="N25" s="51"/>
      <c r="O25" s="53">
        <v>0</v>
      </c>
      <c r="P25" s="52">
        <v>0</v>
      </c>
      <c r="Q25" s="54"/>
      <c r="R25" s="54"/>
      <c r="S25" s="53"/>
      <c r="T25" s="53"/>
      <c r="U25" s="55"/>
      <c r="V25" s="55"/>
      <c r="W25" s="56">
        <v>0</v>
      </c>
      <c r="X25" s="56">
        <v>0</v>
      </c>
      <c r="Y25" s="57">
        <f t="shared" si="12"/>
        <v>0</v>
      </c>
      <c r="Z25" s="58">
        <f t="shared" si="13"/>
        <v>0</v>
      </c>
      <c r="AA25" s="68">
        <v>0</v>
      </c>
    </row>
    <row r="26" spans="1:28" ht="18" customHeight="1" x14ac:dyDescent="0.2">
      <c r="A26" s="69">
        <v>683</v>
      </c>
      <c r="B26" s="31"/>
      <c r="C26" s="49"/>
      <c r="D26" s="49"/>
      <c r="E26" s="50"/>
      <c r="F26" s="50"/>
      <c r="G26" s="50"/>
      <c r="H26" s="51"/>
      <c r="I26" s="51"/>
      <c r="J26" s="52"/>
      <c r="K26" s="52"/>
      <c r="L26" s="51"/>
      <c r="M26" s="51"/>
      <c r="N26" s="51"/>
      <c r="O26" s="53"/>
      <c r="P26" s="75">
        <f>SUM(P27)</f>
        <v>5748</v>
      </c>
      <c r="Q26" s="54"/>
      <c r="R26" s="54"/>
      <c r="S26" s="53"/>
      <c r="T26" s="53"/>
      <c r="U26" s="55"/>
      <c r="V26" s="55"/>
      <c r="W26" s="56"/>
      <c r="X26" s="56"/>
      <c r="Y26" s="57"/>
      <c r="Z26" s="58">
        <f t="shared" si="13"/>
        <v>5748</v>
      </c>
      <c r="AA26" s="68">
        <v>0</v>
      </c>
    </row>
    <row r="27" spans="1:28" ht="18" customHeight="1" x14ac:dyDescent="0.2">
      <c r="A27" s="80">
        <v>6831</v>
      </c>
      <c r="B27" s="31" t="s">
        <v>165</v>
      </c>
      <c r="C27" s="49"/>
      <c r="D27" s="49"/>
      <c r="E27" s="50"/>
      <c r="F27" s="50"/>
      <c r="G27" s="50"/>
      <c r="H27" s="51"/>
      <c r="I27" s="51"/>
      <c r="J27" s="52"/>
      <c r="K27" s="52"/>
      <c r="L27" s="51"/>
      <c r="M27" s="51"/>
      <c r="N27" s="51"/>
      <c r="O27" s="53"/>
      <c r="P27" s="52">
        <v>5748</v>
      </c>
      <c r="Q27" s="54"/>
      <c r="R27" s="54"/>
      <c r="S27" s="53"/>
      <c r="T27" s="53"/>
      <c r="U27" s="55"/>
      <c r="V27" s="55"/>
      <c r="W27" s="56"/>
      <c r="X27" s="56"/>
      <c r="Y27" s="57"/>
      <c r="Z27" s="58">
        <f t="shared" si="13"/>
        <v>5748</v>
      </c>
      <c r="AA27" s="68">
        <v>0</v>
      </c>
    </row>
    <row r="28" spans="1:28" ht="18" customHeight="1" x14ac:dyDescent="0.2">
      <c r="A28" s="43"/>
      <c r="B28" s="43"/>
      <c r="C28" s="49"/>
      <c r="D28" s="49"/>
      <c r="E28" s="50"/>
      <c r="F28" s="50"/>
      <c r="G28" s="50"/>
      <c r="H28" s="51"/>
      <c r="I28" s="51"/>
      <c r="J28" s="52"/>
      <c r="K28" s="52"/>
      <c r="L28" s="51"/>
      <c r="M28" s="51"/>
      <c r="N28" s="51"/>
      <c r="O28" s="53"/>
      <c r="P28" s="52"/>
      <c r="Q28" s="54"/>
      <c r="R28" s="54"/>
      <c r="S28" s="53"/>
      <c r="T28" s="53"/>
      <c r="U28" s="55"/>
      <c r="V28" s="55"/>
      <c r="W28" s="56"/>
      <c r="X28" s="56"/>
      <c r="Y28" s="57">
        <f t="shared" si="12"/>
        <v>0</v>
      </c>
      <c r="Z28" s="58">
        <f t="shared" si="13"/>
        <v>0</v>
      </c>
      <c r="AA28" s="68">
        <v>0</v>
      </c>
    </row>
    <row r="29" spans="1:28" ht="18" customHeight="1" x14ac:dyDescent="0.2">
      <c r="A29" s="83" t="s">
        <v>23</v>
      </c>
      <c r="B29" s="83" t="s">
        <v>24</v>
      </c>
      <c r="C29" s="60">
        <f t="shared" ref="C29:X29" si="64">SUM(C30)</f>
        <v>0</v>
      </c>
      <c r="D29" s="60">
        <f t="shared" si="64"/>
        <v>0</v>
      </c>
      <c r="E29" s="61">
        <f t="shared" si="64"/>
        <v>0</v>
      </c>
      <c r="F29" s="61">
        <f t="shared" si="64"/>
        <v>0</v>
      </c>
      <c r="G29" s="61">
        <f t="shared" si="64"/>
        <v>0</v>
      </c>
      <c r="H29" s="62">
        <f t="shared" si="64"/>
        <v>0</v>
      </c>
      <c r="I29" s="62">
        <f t="shared" si="64"/>
        <v>3044.32</v>
      </c>
      <c r="J29" s="63">
        <f t="shared" si="64"/>
        <v>0</v>
      </c>
      <c r="K29" s="63">
        <f t="shared" si="64"/>
        <v>0</v>
      </c>
      <c r="L29" s="62">
        <f t="shared" si="64"/>
        <v>0</v>
      </c>
      <c r="M29" s="62">
        <f t="shared" si="64"/>
        <v>0</v>
      </c>
      <c r="N29" s="62">
        <f t="shared" si="64"/>
        <v>0</v>
      </c>
      <c r="O29" s="64">
        <f t="shared" si="64"/>
        <v>0</v>
      </c>
      <c r="P29" s="63">
        <f t="shared" si="64"/>
        <v>0</v>
      </c>
      <c r="Q29" s="65">
        <f t="shared" si="64"/>
        <v>0</v>
      </c>
      <c r="R29" s="65">
        <f t="shared" si="64"/>
        <v>0</v>
      </c>
      <c r="S29" s="64">
        <f t="shared" si="64"/>
        <v>0</v>
      </c>
      <c r="T29" s="64">
        <f t="shared" si="64"/>
        <v>0</v>
      </c>
      <c r="U29" s="66">
        <f t="shared" ref="U29:V29" si="65">SUM(U30)</f>
        <v>0</v>
      </c>
      <c r="V29" s="66">
        <f t="shared" si="65"/>
        <v>0</v>
      </c>
      <c r="W29" s="67">
        <f t="shared" si="64"/>
        <v>0</v>
      </c>
      <c r="X29" s="67">
        <f t="shared" si="64"/>
        <v>0</v>
      </c>
      <c r="Y29" s="57">
        <f t="shared" si="12"/>
        <v>0</v>
      </c>
      <c r="Z29" s="58">
        <f t="shared" si="13"/>
        <v>3044.32</v>
      </c>
      <c r="AA29" s="68">
        <v>0</v>
      </c>
    </row>
    <row r="30" spans="1:28" ht="18" customHeight="1" x14ac:dyDescent="0.2">
      <c r="A30" s="69">
        <v>721</v>
      </c>
      <c r="B30" s="43" t="s">
        <v>24</v>
      </c>
      <c r="C30" s="49">
        <f>SUM(C31+C32)</f>
        <v>0</v>
      </c>
      <c r="D30" s="49">
        <f>SUM(D31+D32)</f>
        <v>0</v>
      </c>
      <c r="E30" s="50">
        <f>SUM(E31+E32)</f>
        <v>0</v>
      </c>
      <c r="F30" s="50">
        <f t="shared" ref="F30:W30" si="66">SUM(F31+F32)</f>
        <v>0</v>
      </c>
      <c r="G30" s="50">
        <f t="shared" ref="G30" si="67">SUM(G31+G32)</f>
        <v>0</v>
      </c>
      <c r="H30" s="84">
        <f t="shared" si="66"/>
        <v>0</v>
      </c>
      <c r="I30" s="84">
        <f t="shared" si="66"/>
        <v>3044.32</v>
      </c>
      <c r="J30" s="52">
        <f t="shared" si="66"/>
        <v>0</v>
      </c>
      <c r="K30" s="52">
        <f t="shared" si="66"/>
        <v>0</v>
      </c>
      <c r="L30" s="84">
        <f t="shared" si="66"/>
        <v>0</v>
      </c>
      <c r="M30" s="84">
        <f t="shared" si="66"/>
        <v>0</v>
      </c>
      <c r="N30" s="84">
        <f t="shared" ref="N30" si="68">SUM(N31+N32)</f>
        <v>0</v>
      </c>
      <c r="O30" s="52">
        <f t="shared" si="66"/>
        <v>0</v>
      </c>
      <c r="P30" s="52">
        <f t="shared" si="66"/>
        <v>0</v>
      </c>
      <c r="Q30" s="54">
        <f t="shared" si="66"/>
        <v>0</v>
      </c>
      <c r="R30" s="54">
        <f t="shared" si="66"/>
        <v>0</v>
      </c>
      <c r="S30" s="52">
        <f t="shared" si="66"/>
        <v>0</v>
      </c>
      <c r="T30" s="52">
        <f t="shared" si="66"/>
        <v>0</v>
      </c>
      <c r="U30" s="85">
        <f t="shared" si="66"/>
        <v>0</v>
      </c>
      <c r="V30" s="85">
        <f t="shared" si="66"/>
        <v>0</v>
      </c>
      <c r="W30" s="56">
        <f t="shared" si="66"/>
        <v>0</v>
      </c>
      <c r="X30" s="56">
        <f t="shared" ref="X30" si="69">SUM(X31+X32)</f>
        <v>0</v>
      </c>
      <c r="Y30" s="57">
        <f t="shared" si="12"/>
        <v>0</v>
      </c>
      <c r="Z30" s="58">
        <f t="shared" si="13"/>
        <v>3044.32</v>
      </c>
      <c r="AA30" s="68">
        <v>0</v>
      </c>
    </row>
    <row r="31" spans="1:28" ht="18" customHeight="1" x14ac:dyDescent="0.2">
      <c r="A31" s="80" t="s">
        <v>25</v>
      </c>
      <c r="B31" s="31" t="s">
        <v>26</v>
      </c>
      <c r="C31" s="49"/>
      <c r="D31" s="49"/>
      <c r="E31" s="50"/>
      <c r="F31" s="50"/>
      <c r="G31" s="50"/>
      <c r="H31" s="51"/>
      <c r="I31" s="51">
        <v>2864.32</v>
      </c>
      <c r="J31" s="52"/>
      <c r="K31" s="52"/>
      <c r="L31" s="51"/>
      <c r="M31" s="51"/>
      <c r="N31" s="51"/>
      <c r="O31" s="53"/>
      <c r="P31" s="52"/>
      <c r="Q31" s="54"/>
      <c r="R31" s="54"/>
      <c r="S31" s="53"/>
      <c r="T31" s="53"/>
      <c r="U31" s="55"/>
      <c r="V31" s="55"/>
      <c r="W31" s="56"/>
      <c r="X31" s="56"/>
      <c r="Y31" s="57">
        <f t="shared" si="12"/>
        <v>0</v>
      </c>
      <c r="Z31" s="58">
        <f t="shared" si="13"/>
        <v>2864.32</v>
      </c>
      <c r="AA31" s="68">
        <v>0</v>
      </c>
    </row>
    <row r="32" spans="1:28" ht="18" customHeight="1" x14ac:dyDescent="0.2">
      <c r="A32" s="43">
        <v>7221</v>
      </c>
      <c r="B32" s="43" t="s">
        <v>104</v>
      </c>
      <c r="C32" s="49"/>
      <c r="D32" s="49"/>
      <c r="E32" s="50"/>
      <c r="F32" s="50"/>
      <c r="G32" s="50"/>
      <c r="H32" s="51"/>
      <c r="I32" s="51">
        <v>180</v>
      </c>
      <c r="J32" s="52"/>
      <c r="K32" s="52"/>
      <c r="L32" s="51"/>
      <c r="M32" s="51"/>
      <c r="N32" s="51"/>
      <c r="O32" s="53"/>
      <c r="P32" s="52"/>
      <c r="Q32" s="54"/>
      <c r="R32" s="54"/>
      <c r="S32" s="53"/>
      <c r="T32" s="53"/>
      <c r="U32" s="55"/>
      <c r="V32" s="55"/>
      <c r="W32" s="56"/>
      <c r="X32" s="56"/>
      <c r="Y32" s="57">
        <f t="shared" si="12"/>
        <v>0</v>
      </c>
      <c r="Z32" s="58">
        <f t="shared" si="13"/>
        <v>180</v>
      </c>
      <c r="AA32" s="68">
        <v>0</v>
      </c>
    </row>
    <row r="33" spans="1:28" ht="18" customHeight="1" x14ac:dyDescent="0.2">
      <c r="A33" s="43"/>
      <c r="B33" s="43"/>
      <c r="C33" s="49"/>
      <c r="D33" s="49"/>
      <c r="E33" s="50"/>
      <c r="F33" s="50"/>
      <c r="G33" s="50"/>
      <c r="H33" s="51"/>
      <c r="I33" s="51"/>
      <c r="J33" s="52"/>
      <c r="K33" s="52"/>
      <c r="L33" s="51"/>
      <c r="M33" s="51"/>
      <c r="N33" s="51"/>
      <c r="O33" s="53"/>
      <c r="P33" s="52"/>
      <c r="Q33" s="54"/>
      <c r="R33" s="54"/>
      <c r="S33" s="53"/>
      <c r="T33" s="53"/>
      <c r="U33" s="55"/>
      <c r="V33" s="55"/>
      <c r="W33" s="56"/>
      <c r="X33" s="56"/>
      <c r="Y33" s="57">
        <f t="shared" si="12"/>
        <v>0</v>
      </c>
      <c r="Z33" s="58">
        <f t="shared" si="13"/>
        <v>0</v>
      </c>
      <c r="AA33" s="68">
        <v>0</v>
      </c>
    </row>
    <row r="34" spans="1:28" ht="18" customHeight="1" x14ac:dyDescent="0.2">
      <c r="A34" s="83" t="s">
        <v>27</v>
      </c>
      <c r="B34" s="83" t="s">
        <v>28</v>
      </c>
      <c r="C34" s="73">
        <f t="shared" ref="C34:S34" si="70">SUM(C36+C38+C40+C44+C49+C55+C65+C67+C74+C79+C81)</f>
        <v>6606362</v>
      </c>
      <c r="D34" s="73">
        <f t="shared" ref="D34" si="71">SUM(D36+D38+D40+D44+D49+D55+D65+D67+D74+D79+D81)</f>
        <v>6544352.8499999996</v>
      </c>
      <c r="E34" s="74">
        <f t="shared" si="70"/>
        <v>792815</v>
      </c>
      <c r="F34" s="74">
        <f t="shared" ref="F34:H34" si="72">SUM(F36+F38+F40+F44+F49+F55+F65+F67+F74+F79+F81)</f>
        <v>808449.35</v>
      </c>
      <c r="G34" s="74">
        <f t="shared" ref="G34" si="73">SUM(G36+G38+G40+G44+G49+G55+G65+G67+G74+G79+G81)</f>
        <v>116913</v>
      </c>
      <c r="H34" s="58">
        <f t="shared" si="72"/>
        <v>0</v>
      </c>
      <c r="I34" s="58">
        <f t="shared" ref="I34" si="74">SUM(I36+I38+I40+I44+I49+I55+I65+I67+I74+I79+I81)</f>
        <v>0</v>
      </c>
      <c r="J34" s="75">
        <f t="shared" ref="J34:L34" si="75">SUM(J36+J38+J40+J44+J49+J55+J65+J67+J74+J79+J81)</f>
        <v>205000</v>
      </c>
      <c r="K34" s="75">
        <f t="shared" ref="K34" si="76">SUM(K36+K38+K40+K44+K49+K55+K65+K67+K74+K79+K81)</f>
        <v>25384</v>
      </c>
      <c r="L34" s="58">
        <f t="shared" si="75"/>
        <v>1133257</v>
      </c>
      <c r="M34" s="58">
        <f t="shared" ref="M34:N34" si="77">SUM(M36+M38+M40+M44+M49+M55+M65+M67+M74+M79+M81)</f>
        <v>420387.39000000007</v>
      </c>
      <c r="N34" s="58">
        <f t="shared" si="77"/>
        <v>235606.91</v>
      </c>
      <c r="O34" s="75">
        <f t="shared" si="70"/>
        <v>2989764</v>
      </c>
      <c r="P34" s="75">
        <f t="shared" ref="P34" si="78">SUM(P36+P38+P40+P44+P49+P55+P65+P67+P74+P79+P81)</f>
        <v>2597409.9500000002</v>
      </c>
      <c r="Q34" s="77">
        <f t="shared" si="70"/>
        <v>17674</v>
      </c>
      <c r="R34" s="77">
        <f t="shared" ref="R34" si="79">SUM(R36+R38+R40+R44+R49+R55+R65+R67+R74+R79+R81)</f>
        <v>7955.01</v>
      </c>
      <c r="S34" s="75">
        <f t="shared" si="70"/>
        <v>20000</v>
      </c>
      <c r="T34" s="75">
        <f t="shared" ref="T34" si="80">SUM(T36+T38+T40+T44+T49+T55+T65+T67+T74+T79+T81)</f>
        <v>10251.52</v>
      </c>
      <c r="U34" s="81">
        <f t="shared" ref="U34:W34" si="81">SUM(U36+U38+U40+U44+U49+U55+U65+U67+U74+U79+U81)</f>
        <v>473998.2</v>
      </c>
      <c r="V34" s="81">
        <f t="shared" ref="V34" si="82">SUM(V36+V38+V40+V44+V49+V55+V65+V67+V74+V79+V81)</f>
        <v>710215.32</v>
      </c>
      <c r="W34" s="79">
        <f t="shared" si="81"/>
        <v>19487.649999999998</v>
      </c>
      <c r="X34" s="79">
        <f t="shared" ref="X34" si="83">SUM(X36+X38+X40+X44+X49+X55+X65+X67+X74+X79+X81)</f>
        <v>23386.62</v>
      </c>
      <c r="Y34" s="57">
        <f t="shared" si="12"/>
        <v>12238870.199999999</v>
      </c>
      <c r="Z34" s="58">
        <f t="shared" si="13"/>
        <v>11519799.569999998</v>
      </c>
      <c r="AA34" s="68">
        <f t="shared" si="15"/>
        <v>0.94124697637531929</v>
      </c>
    </row>
    <row r="35" spans="1:28" ht="18" customHeight="1" x14ac:dyDescent="0.2">
      <c r="A35" s="86">
        <v>31</v>
      </c>
      <c r="B35" s="86"/>
      <c r="C35" s="73">
        <f>SUM(C40+C38+C36)</f>
        <v>6523059</v>
      </c>
      <c r="D35" s="73">
        <f>SUM(D40+D38+D36)</f>
        <v>6432559.2600000007</v>
      </c>
      <c r="E35" s="74">
        <f t="shared" ref="E35:S35" si="84">SUM(E40+E38+E36)</f>
        <v>0</v>
      </c>
      <c r="F35" s="74">
        <f t="shared" ref="F35:H35" si="85">SUM(F40+F38+F36)</f>
        <v>0</v>
      </c>
      <c r="G35" s="74">
        <f t="shared" ref="G35" si="86">SUM(G40+G38+G36)</f>
        <v>0</v>
      </c>
      <c r="H35" s="58">
        <f t="shared" si="85"/>
        <v>0</v>
      </c>
      <c r="I35" s="58">
        <f t="shared" ref="I35" si="87">SUM(I40+I38+I36)</f>
        <v>0</v>
      </c>
      <c r="J35" s="75">
        <f t="shared" ref="J35:L35" si="88">SUM(J40+J38+J36)</f>
        <v>0</v>
      </c>
      <c r="K35" s="75">
        <f t="shared" ref="K35" si="89">SUM(K40+K38+K36)</f>
        <v>0</v>
      </c>
      <c r="L35" s="58">
        <f t="shared" si="88"/>
        <v>644750</v>
      </c>
      <c r="M35" s="58">
        <f t="shared" ref="M35:N35" si="90">SUM(M40+M38+M36)</f>
        <v>372992.93000000005</v>
      </c>
      <c r="N35" s="58">
        <f t="shared" si="90"/>
        <v>174297.60000000001</v>
      </c>
      <c r="O35" s="75">
        <f t="shared" si="84"/>
        <v>407750</v>
      </c>
      <c r="P35" s="75">
        <f t="shared" ref="P35" si="91">SUM(P40+P38+P36)</f>
        <v>851116.06</v>
      </c>
      <c r="Q35" s="77">
        <f t="shared" si="84"/>
        <v>0</v>
      </c>
      <c r="R35" s="77">
        <f t="shared" ref="R35" si="92">SUM(R40+R38+R36)</f>
        <v>0</v>
      </c>
      <c r="S35" s="75">
        <f t="shared" si="84"/>
        <v>0</v>
      </c>
      <c r="T35" s="75">
        <f t="shared" ref="T35" si="93">SUM(T40+T38+T36)</f>
        <v>0</v>
      </c>
      <c r="U35" s="81">
        <f t="shared" ref="U35:W35" si="94">SUM(U40+U38+U36)</f>
        <v>163158</v>
      </c>
      <c r="V35" s="81">
        <f t="shared" ref="V35" si="95">SUM(V40+V38+V36)</f>
        <v>260901.66999999998</v>
      </c>
      <c r="W35" s="79">
        <f t="shared" si="94"/>
        <v>0</v>
      </c>
      <c r="X35" s="79">
        <f t="shared" ref="X35" si="96">SUM(X40+X38+X36)</f>
        <v>0</v>
      </c>
      <c r="Y35" s="57">
        <f t="shared" si="12"/>
        <v>7738717</v>
      </c>
      <c r="Z35" s="58">
        <f t="shared" si="13"/>
        <v>8091867.5199999996</v>
      </c>
      <c r="AA35" s="68">
        <f t="shared" si="15"/>
        <v>1.0456342466070279</v>
      </c>
    </row>
    <row r="36" spans="1:28" ht="18" customHeight="1" x14ac:dyDescent="0.2">
      <c r="A36" s="69">
        <v>311</v>
      </c>
      <c r="B36" s="31" t="s">
        <v>29</v>
      </c>
      <c r="C36" s="73">
        <f t="shared" ref="C36:X36" si="97">SUM(C37)</f>
        <v>5465493</v>
      </c>
      <c r="D36" s="73">
        <f t="shared" si="97"/>
        <v>5392566.6500000004</v>
      </c>
      <c r="E36" s="74">
        <f t="shared" si="97"/>
        <v>0</v>
      </c>
      <c r="F36" s="74">
        <f t="shared" si="97"/>
        <v>0</v>
      </c>
      <c r="G36" s="74">
        <f t="shared" si="97"/>
        <v>0</v>
      </c>
      <c r="H36" s="58">
        <f t="shared" si="97"/>
        <v>0</v>
      </c>
      <c r="I36" s="58">
        <f t="shared" si="97"/>
        <v>0</v>
      </c>
      <c r="J36" s="75">
        <f t="shared" si="97"/>
        <v>0</v>
      </c>
      <c r="K36" s="75">
        <f t="shared" si="97"/>
        <v>0</v>
      </c>
      <c r="L36" s="58">
        <f t="shared" si="97"/>
        <v>545643</v>
      </c>
      <c r="M36" s="58">
        <f t="shared" si="97"/>
        <v>320165.59000000003</v>
      </c>
      <c r="N36" s="58">
        <f t="shared" si="97"/>
        <v>149611.62</v>
      </c>
      <c r="O36" s="76">
        <f t="shared" si="97"/>
        <v>350000</v>
      </c>
      <c r="P36" s="75">
        <f t="shared" si="97"/>
        <v>494234.47</v>
      </c>
      <c r="Q36" s="77">
        <f t="shared" si="97"/>
        <v>0</v>
      </c>
      <c r="R36" s="77">
        <f t="shared" si="97"/>
        <v>0</v>
      </c>
      <c r="S36" s="76">
        <f t="shared" si="97"/>
        <v>0</v>
      </c>
      <c r="T36" s="76">
        <f t="shared" si="97"/>
        <v>0</v>
      </c>
      <c r="U36" s="78">
        <f t="shared" si="97"/>
        <v>137183</v>
      </c>
      <c r="V36" s="78">
        <f t="shared" si="97"/>
        <v>213434.97</v>
      </c>
      <c r="W36" s="79">
        <f t="shared" si="97"/>
        <v>0</v>
      </c>
      <c r="X36" s="79">
        <f t="shared" si="97"/>
        <v>0</v>
      </c>
      <c r="Y36" s="57">
        <f t="shared" si="12"/>
        <v>6498319</v>
      </c>
      <c r="Z36" s="58">
        <f t="shared" si="13"/>
        <v>6570013.2999999998</v>
      </c>
      <c r="AA36" s="68">
        <f t="shared" si="15"/>
        <v>1.0110327455454249</v>
      </c>
    </row>
    <row r="37" spans="1:28" ht="18" customHeight="1" x14ac:dyDescent="0.2">
      <c r="A37" s="80" t="s">
        <v>30</v>
      </c>
      <c r="B37" s="31" t="s">
        <v>31</v>
      </c>
      <c r="C37" s="49">
        <v>5465493</v>
      </c>
      <c r="D37" s="49">
        <v>5392566.6500000004</v>
      </c>
      <c r="E37" s="50"/>
      <c r="F37" s="50"/>
      <c r="G37" s="50"/>
      <c r="H37" s="51"/>
      <c r="I37" s="51"/>
      <c r="J37" s="52"/>
      <c r="K37" s="52"/>
      <c r="L37" s="51">
        <v>545643</v>
      </c>
      <c r="M37" s="51">
        <v>320165.59000000003</v>
      </c>
      <c r="N37" s="51">
        <v>149611.62</v>
      </c>
      <c r="O37" s="53">
        <v>350000</v>
      </c>
      <c r="P37" s="52">
        <v>494234.47</v>
      </c>
      <c r="Q37" s="54"/>
      <c r="R37" s="54"/>
      <c r="S37" s="53"/>
      <c r="T37" s="53"/>
      <c r="U37" s="55">
        <v>137183</v>
      </c>
      <c r="V37" s="55">
        <v>213434.97</v>
      </c>
      <c r="W37" s="56">
        <v>0</v>
      </c>
      <c r="X37" s="56">
        <v>0</v>
      </c>
      <c r="Y37" s="57">
        <f t="shared" si="12"/>
        <v>6498319</v>
      </c>
      <c r="Z37" s="58">
        <f t="shared" si="13"/>
        <v>6570013.2999999998</v>
      </c>
      <c r="AA37" s="68">
        <f t="shared" si="15"/>
        <v>1.0110327455454249</v>
      </c>
      <c r="AB37" s="82"/>
    </row>
    <row r="38" spans="1:28" ht="18" customHeight="1" x14ac:dyDescent="0.2">
      <c r="A38" s="69">
        <v>312</v>
      </c>
      <c r="B38" s="43" t="s">
        <v>32</v>
      </c>
      <c r="C38" s="73">
        <f t="shared" ref="C38:X38" si="98">SUM(C39)</f>
        <v>155760</v>
      </c>
      <c r="D38" s="73">
        <f t="shared" si="98"/>
        <v>150219.18</v>
      </c>
      <c r="E38" s="74">
        <f t="shared" si="98"/>
        <v>0</v>
      </c>
      <c r="F38" s="74">
        <f t="shared" si="98"/>
        <v>0</v>
      </c>
      <c r="G38" s="74">
        <f t="shared" si="98"/>
        <v>0</v>
      </c>
      <c r="H38" s="58">
        <f t="shared" si="98"/>
        <v>0</v>
      </c>
      <c r="I38" s="58">
        <f t="shared" si="98"/>
        <v>0</v>
      </c>
      <c r="J38" s="75">
        <f t="shared" si="98"/>
        <v>0</v>
      </c>
      <c r="K38" s="75">
        <f t="shared" si="98"/>
        <v>0</v>
      </c>
      <c r="L38" s="58">
        <f t="shared" si="98"/>
        <v>0</v>
      </c>
      <c r="M38" s="58">
        <f t="shared" si="98"/>
        <v>0</v>
      </c>
      <c r="N38" s="58">
        <f t="shared" si="98"/>
        <v>0</v>
      </c>
      <c r="O38" s="76">
        <f t="shared" si="98"/>
        <v>0</v>
      </c>
      <c r="P38" s="75">
        <f t="shared" si="98"/>
        <v>275333.40000000002</v>
      </c>
      <c r="Q38" s="77">
        <f t="shared" si="98"/>
        <v>0</v>
      </c>
      <c r="R38" s="77">
        <f t="shared" si="98"/>
        <v>0</v>
      </c>
      <c r="S38" s="76">
        <f t="shared" si="98"/>
        <v>0</v>
      </c>
      <c r="T38" s="76">
        <f t="shared" si="98"/>
        <v>0</v>
      </c>
      <c r="U38" s="78">
        <f t="shared" ref="U38:V38" si="99">SUM(U39)</f>
        <v>4140</v>
      </c>
      <c r="V38" s="78">
        <f t="shared" si="99"/>
        <v>12250</v>
      </c>
      <c r="W38" s="79">
        <f t="shared" si="98"/>
        <v>0</v>
      </c>
      <c r="X38" s="79">
        <f t="shared" si="98"/>
        <v>0</v>
      </c>
      <c r="Y38" s="57">
        <f t="shared" si="12"/>
        <v>159900</v>
      </c>
      <c r="Z38" s="58">
        <f t="shared" si="13"/>
        <v>437802.58</v>
      </c>
      <c r="AA38" s="68">
        <f t="shared" si="15"/>
        <v>2.7379773608505316</v>
      </c>
    </row>
    <row r="39" spans="1:28" ht="18" customHeight="1" x14ac:dyDescent="0.2">
      <c r="A39" s="80" t="s">
        <v>33</v>
      </c>
      <c r="B39" s="31" t="s">
        <v>34</v>
      </c>
      <c r="C39" s="49">
        <v>155760</v>
      </c>
      <c r="D39" s="49">
        <v>150219.18</v>
      </c>
      <c r="E39" s="50">
        <v>0</v>
      </c>
      <c r="F39" s="50">
        <v>0</v>
      </c>
      <c r="G39" s="50">
        <v>0</v>
      </c>
      <c r="H39" s="51">
        <v>0</v>
      </c>
      <c r="I39" s="51">
        <v>0</v>
      </c>
      <c r="J39" s="52">
        <v>0</v>
      </c>
      <c r="K39" s="52">
        <v>0</v>
      </c>
      <c r="L39" s="51">
        <v>0</v>
      </c>
      <c r="M39" s="51">
        <v>0</v>
      </c>
      <c r="N39" s="51">
        <v>0</v>
      </c>
      <c r="O39" s="53">
        <v>0</v>
      </c>
      <c r="P39" s="52">
        <v>275333.40000000002</v>
      </c>
      <c r="Q39" s="54"/>
      <c r="R39" s="54"/>
      <c r="S39" s="53"/>
      <c r="T39" s="53"/>
      <c r="U39" s="55">
        <v>4140</v>
      </c>
      <c r="V39" s="55">
        <v>12250</v>
      </c>
      <c r="W39" s="56">
        <v>0</v>
      </c>
      <c r="X39" s="56">
        <v>0</v>
      </c>
      <c r="Y39" s="57">
        <f t="shared" si="12"/>
        <v>159900</v>
      </c>
      <c r="Z39" s="58">
        <f t="shared" si="13"/>
        <v>437802.58</v>
      </c>
      <c r="AA39" s="68">
        <f t="shared" si="15"/>
        <v>2.7379773608505316</v>
      </c>
    </row>
    <row r="40" spans="1:28" ht="18" customHeight="1" x14ac:dyDescent="0.2">
      <c r="A40" s="69">
        <v>313</v>
      </c>
      <c r="B40" s="43" t="s">
        <v>35</v>
      </c>
      <c r="C40" s="73">
        <f t="shared" ref="C40:S40" si="100">SUM(C41:C42)</f>
        <v>901806</v>
      </c>
      <c r="D40" s="73">
        <f t="shared" ref="D40" si="101">SUM(D41:D42)</f>
        <v>889773.43</v>
      </c>
      <c r="E40" s="74">
        <f t="shared" si="100"/>
        <v>0</v>
      </c>
      <c r="F40" s="74">
        <f t="shared" ref="F40:H40" si="102">SUM(F41:F42)</f>
        <v>0</v>
      </c>
      <c r="G40" s="74">
        <f t="shared" ref="G40" si="103">SUM(G41:G42)</f>
        <v>0</v>
      </c>
      <c r="H40" s="58">
        <f t="shared" si="102"/>
        <v>0</v>
      </c>
      <c r="I40" s="58">
        <f t="shared" ref="I40" si="104">SUM(I41:I42)</f>
        <v>0</v>
      </c>
      <c r="J40" s="75">
        <f t="shared" ref="J40:L40" si="105">SUM(J41:J42)</f>
        <v>0</v>
      </c>
      <c r="K40" s="75">
        <f t="shared" ref="K40" si="106">SUM(K41:K42)</f>
        <v>0</v>
      </c>
      <c r="L40" s="58">
        <f t="shared" si="105"/>
        <v>99107</v>
      </c>
      <c r="M40" s="58">
        <f t="shared" ref="M40:N40" si="107">SUM(M41:M42)</f>
        <v>52827.34</v>
      </c>
      <c r="N40" s="58">
        <f t="shared" si="107"/>
        <v>24685.98</v>
      </c>
      <c r="O40" s="76">
        <f t="shared" si="100"/>
        <v>57750</v>
      </c>
      <c r="P40" s="75">
        <f t="shared" ref="P40" si="108">SUM(P41:P42)</f>
        <v>81548.19</v>
      </c>
      <c r="Q40" s="77">
        <f t="shared" si="100"/>
        <v>0</v>
      </c>
      <c r="R40" s="77">
        <f t="shared" ref="R40" si="109">SUM(R41:R42)</f>
        <v>0</v>
      </c>
      <c r="S40" s="76">
        <f t="shared" si="100"/>
        <v>0</v>
      </c>
      <c r="T40" s="76">
        <f t="shared" ref="T40" si="110">SUM(T41:T42)</f>
        <v>0</v>
      </c>
      <c r="U40" s="78">
        <f t="shared" ref="U40:W40" si="111">SUM(U41:U42)</f>
        <v>21835</v>
      </c>
      <c r="V40" s="78">
        <f t="shared" ref="V40" si="112">SUM(V41:V42)</f>
        <v>35216.699999999997</v>
      </c>
      <c r="W40" s="79">
        <f t="shared" si="111"/>
        <v>0</v>
      </c>
      <c r="X40" s="79">
        <f t="shared" ref="X40" si="113">SUM(X41:X42)</f>
        <v>0</v>
      </c>
      <c r="Y40" s="57">
        <f t="shared" si="12"/>
        <v>1080498</v>
      </c>
      <c r="Z40" s="58">
        <f t="shared" si="13"/>
        <v>1084051.6399999999</v>
      </c>
      <c r="AA40" s="68">
        <f t="shared" si="15"/>
        <v>1.0032888908632871</v>
      </c>
    </row>
    <row r="41" spans="1:28" ht="18" customHeight="1" x14ac:dyDescent="0.2">
      <c r="A41" s="80" t="s">
        <v>36</v>
      </c>
      <c r="B41" s="31" t="s">
        <v>37</v>
      </c>
      <c r="C41" s="49">
        <v>901806</v>
      </c>
      <c r="D41" s="49">
        <v>889773.43</v>
      </c>
      <c r="E41" s="50"/>
      <c r="F41" s="50"/>
      <c r="G41" s="50"/>
      <c r="H41" s="51"/>
      <c r="I41" s="51"/>
      <c r="J41" s="52"/>
      <c r="K41" s="52"/>
      <c r="L41" s="51">
        <v>99107</v>
      </c>
      <c r="M41" s="51">
        <v>52827.34</v>
      </c>
      <c r="N41" s="51">
        <v>24685.98</v>
      </c>
      <c r="O41" s="53">
        <v>57750</v>
      </c>
      <c r="P41" s="52">
        <v>81548.19</v>
      </c>
      <c r="Q41" s="54"/>
      <c r="R41" s="54"/>
      <c r="S41" s="53"/>
      <c r="T41" s="53"/>
      <c r="U41" s="55">
        <v>21835</v>
      </c>
      <c r="V41" s="55">
        <v>35216.699999999997</v>
      </c>
      <c r="W41" s="56">
        <v>0</v>
      </c>
      <c r="X41" s="56">
        <v>0</v>
      </c>
      <c r="Y41" s="57">
        <f t="shared" ref="Y41:Y72" si="114">SUM(C41+E41+H41+J41+L41+O41+Q41+S41+U41)</f>
        <v>1080498</v>
      </c>
      <c r="Z41" s="58">
        <f t="shared" si="13"/>
        <v>1084051.6399999999</v>
      </c>
      <c r="AA41" s="68">
        <f t="shared" si="15"/>
        <v>1.0032888908632871</v>
      </c>
      <c r="AB41" s="82"/>
    </row>
    <row r="42" spans="1:28" ht="18" customHeight="1" x14ac:dyDescent="0.2">
      <c r="A42" s="87"/>
      <c r="B42" s="88"/>
      <c r="C42" s="49">
        <v>0</v>
      </c>
      <c r="D42" s="49">
        <v>0</v>
      </c>
      <c r="E42" s="50"/>
      <c r="F42" s="50"/>
      <c r="G42" s="50"/>
      <c r="H42" s="51"/>
      <c r="I42" s="51"/>
      <c r="J42" s="52"/>
      <c r="K42" s="52"/>
      <c r="L42" s="51"/>
      <c r="M42" s="51"/>
      <c r="N42" s="51"/>
      <c r="O42" s="53">
        <v>0</v>
      </c>
      <c r="P42" s="52">
        <v>0</v>
      </c>
      <c r="Q42" s="54"/>
      <c r="R42" s="54"/>
      <c r="S42" s="53"/>
      <c r="T42" s="53"/>
      <c r="U42" s="55"/>
      <c r="V42" s="55"/>
      <c r="W42" s="56">
        <v>0</v>
      </c>
      <c r="X42" s="56">
        <v>0</v>
      </c>
      <c r="Y42" s="57">
        <f t="shared" si="114"/>
        <v>0</v>
      </c>
      <c r="Z42" s="58">
        <f t="shared" si="13"/>
        <v>0</v>
      </c>
      <c r="AA42" s="68">
        <v>0</v>
      </c>
      <c r="AB42" s="82"/>
    </row>
    <row r="43" spans="1:28" ht="18" customHeight="1" x14ac:dyDescent="0.2">
      <c r="A43" s="89">
        <v>32</v>
      </c>
      <c r="B43" s="90"/>
      <c r="C43" s="73">
        <f t="shared" ref="C43:S43" si="115">SUM(C67+C65+C55+C49+C44)</f>
        <v>83303</v>
      </c>
      <c r="D43" s="73">
        <f t="shared" ref="D43" si="116">SUM(D67+D65+D55+D49+D44)</f>
        <v>111793.59</v>
      </c>
      <c r="E43" s="74">
        <f t="shared" si="115"/>
        <v>787815</v>
      </c>
      <c r="F43" s="74">
        <f t="shared" ref="F43:H43" si="117">SUM(F67+F65+F55+F49+F44)</f>
        <v>796392.97</v>
      </c>
      <c r="G43" s="74">
        <f t="shared" ref="G43" si="118">SUM(G67+G65+G55+G49+G44)</f>
        <v>116828.37</v>
      </c>
      <c r="H43" s="58">
        <f t="shared" si="117"/>
        <v>0</v>
      </c>
      <c r="I43" s="58">
        <f t="shared" ref="I43" si="119">SUM(I67+I65+I55+I49+I44)</f>
        <v>0</v>
      </c>
      <c r="J43" s="75">
        <f t="shared" ref="J43:L43" si="120">SUM(J67+J65+J55+J49+J44)</f>
        <v>205000</v>
      </c>
      <c r="K43" s="75">
        <f t="shared" ref="K43" si="121">SUM(K67+K65+K55+K49+K44)</f>
        <v>25384</v>
      </c>
      <c r="L43" s="58">
        <f t="shared" si="120"/>
        <v>488507</v>
      </c>
      <c r="M43" s="58">
        <f t="shared" ref="M43:N43" si="122">SUM(M67+M65+M55+M49+M44)</f>
        <v>47211.9</v>
      </c>
      <c r="N43" s="58">
        <f t="shared" si="122"/>
        <v>61309.310000000005</v>
      </c>
      <c r="O43" s="75">
        <f t="shared" si="115"/>
        <v>2559774</v>
      </c>
      <c r="P43" s="75">
        <f t="shared" ref="P43" si="123">SUM(P67+P65+P55+P49+P44)</f>
        <v>1743056.0800000003</v>
      </c>
      <c r="Q43" s="77">
        <f t="shared" si="115"/>
        <v>17674</v>
      </c>
      <c r="R43" s="77">
        <f t="shared" ref="R43" si="124">SUM(R67+R65+R55+R49+R44)</f>
        <v>7955.01</v>
      </c>
      <c r="S43" s="75">
        <f t="shared" si="115"/>
        <v>20000</v>
      </c>
      <c r="T43" s="75">
        <f t="shared" ref="T43" si="125">SUM(T67+T65+T55+T49+T44)</f>
        <v>10251.52</v>
      </c>
      <c r="U43" s="81">
        <f>SUM(U81+U79+U67+U65+U55+U49+U44)</f>
        <v>310840.2</v>
      </c>
      <c r="V43" s="81">
        <f>SUM(V81+V79+V67+V65+V55+V49+V44)</f>
        <v>442002.75999999995</v>
      </c>
      <c r="W43" s="79">
        <f t="shared" ref="W43" si="126">SUM(W67+W65+W55+W49+W44)</f>
        <v>18348.469999999998</v>
      </c>
      <c r="X43" s="79">
        <f t="shared" ref="X43" si="127">SUM(X67+X65+X55+X49+X44)</f>
        <v>22852.21</v>
      </c>
      <c r="Y43" s="57">
        <f t="shared" si="114"/>
        <v>4472913.2</v>
      </c>
      <c r="Z43" s="58">
        <f t="shared" si="13"/>
        <v>3403386.1900000004</v>
      </c>
      <c r="AA43" s="68">
        <f t="shared" si="15"/>
        <v>0.76088804719036363</v>
      </c>
      <c r="AB43" s="82"/>
    </row>
    <row r="44" spans="1:28" ht="18" customHeight="1" x14ac:dyDescent="0.2">
      <c r="A44" s="69">
        <v>321</v>
      </c>
      <c r="B44" s="31" t="s">
        <v>38</v>
      </c>
      <c r="C44" s="73">
        <f t="shared" ref="C44:S44" si="128">SUM(C45:C48)</f>
        <v>83303</v>
      </c>
      <c r="D44" s="73">
        <f t="shared" ref="D44" si="129">SUM(D45:D48)</f>
        <v>100631.09</v>
      </c>
      <c r="E44" s="74">
        <f t="shared" si="128"/>
        <v>107951</v>
      </c>
      <c r="F44" s="74">
        <f t="shared" ref="F44:H44" si="130">SUM(F45:F48)</f>
        <v>92291.6</v>
      </c>
      <c r="G44" s="74">
        <f t="shared" ref="G44" si="131">SUM(G45:G48)</f>
        <v>0</v>
      </c>
      <c r="H44" s="58">
        <f t="shared" si="130"/>
        <v>0</v>
      </c>
      <c r="I44" s="58">
        <f t="shared" ref="I44" si="132">SUM(I45:I48)</f>
        <v>0</v>
      </c>
      <c r="J44" s="75">
        <f t="shared" ref="J44:L44" si="133">SUM(J45:J48)</f>
        <v>60000</v>
      </c>
      <c r="K44" s="75">
        <f t="shared" ref="K44" si="134">SUM(K45:K48)</f>
        <v>9727</v>
      </c>
      <c r="L44" s="58">
        <f t="shared" si="133"/>
        <v>35840</v>
      </c>
      <c r="M44" s="58">
        <f t="shared" ref="M44:N44" si="135">SUM(M45:M48)</f>
        <v>0</v>
      </c>
      <c r="N44" s="58">
        <f t="shared" si="135"/>
        <v>1262</v>
      </c>
      <c r="O44" s="75">
        <f t="shared" si="128"/>
        <v>266000</v>
      </c>
      <c r="P44" s="75">
        <f t="shared" ref="P44" si="136">SUM(P45:P48)</f>
        <v>122729.26</v>
      </c>
      <c r="Q44" s="77">
        <f t="shared" si="128"/>
        <v>7674</v>
      </c>
      <c r="R44" s="77">
        <f t="shared" ref="R44" si="137">SUM(R45:R48)</f>
        <v>4235.5300000000007</v>
      </c>
      <c r="S44" s="75">
        <f t="shared" si="128"/>
        <v>0</v>
      </c>
      <c r="T44" s="75">
        <f t="shared" ref="T44" si="138">SUM(T45:T48)</f>
        <v>0</v>
      </c>
      <c r="U44" s="81">
        <f t="shared" ref="U44:W44" si="139">SUM(U45:U48)</f>
        <v>122425</v>
      </c>
      <c r="V44" s="81">
        <f t="shared" ref="V44" si="140">SUM(V45:V48)</f>
        <v>45420.49</v>
      </c>
      <c r="W44" s="79">
        <f t="shared" si="139"/>
        <v>17661.78</v>
      </c>
      <c r="X44" s="79">
        <f t="shared" ref="X44" si="141">SUM(X45:X48)</f>
        <v>15618.21</v>
      </c>
      <c r="Y44" s="57">
        <f t="shared" si="114"/>
        <v>683193</v>
      </c>
      <c r="Z44" s="58">
        <f t="shared" si="13"/>
        <v>409576.96000000002</v>
      </c>
      <c r="AA44" s="68">
        <f t="shared" si="15"/>
        <v>0.59950403473103508</v>
      </c>
    </row>
    <row r="45" spans="1:28" ht="18" customHeight="1" x14ac:dyDescent="0.2">
      <c r="A45" s="80" t="s">
        <v>39</v>
      </c>
      <c r="B45" s="31" t="s">
        <v>40</v>
      </c>
      <c r="C45" s="49"/>
      <c r="D45" s="49"/>
      <c r="E45" s="50">
        <v>60451</v>
      </c>
      <c r="F45" s="50">
        <v>56202.32</v>
      </c>
      <c r="G45" s="50">
        <v>0</v>
      </c>
      <c r="H45" s="51"/>
      <c r="I45" s="51"/>
      <c r="J45" s="52">
        <v>10000</v>
      </c>
      <c r="K45" s="52">
        <v>9727</v>
      </c>
      <c r="L45" s="51">
        <v>18420</v>
      </c>
      <c r="M45" s="51"/>
      <c r="N45" s="51">
        <v>1262</v>
      </c>
      <c r="O45" s="53">
        <v>200000</v>
      </c>
      <c r="P45" s="52">
        <v>81339.259999999995</v>
      </c>
      <c r="Q45" s="54">
        <v>5424</v>
      </c>
      <c r="R45" s="54">
        <v>924</v>
      </c>
      <c r="S45" s="53"/>
      <c r="T45" s="53"/>
      <c r="U45" s="55">
        <v>105393</v>
      </c>
      <c r="V45" s="55">
        <v>34753.32</v>
      </c>
      <c r="W45" s="56">
        <v>17661.78</v>
      </c>
      <c r="X45" s="56">
        <v>15618.21</v>
      </c>
      <c r="Y45" s="57">
        <f t="shared" si="114"/>
        <v>399688</v>
      </c>
      <c r="Z45" s="58">
        <f t="shared" si="13"/>
        <v>217487.89</v>
      </c>
      <c r="AA45" s="68">
        <f t="shared" si="15"/>
        <v>0.54414415744280542</v>
      </c>
      <c r="AB45" s="82"/>
    </row>
    <row r="46" spans="1:28" ht="18" customHeight="1" x14ac:dyDescent="0.2">
      <c r="A46" s="80" t="s">
        <v>41</v>
      </c>
      <c r="B46" s="31" t="s">
        <v>42</v>
      </c>
      <c r="C46" s="49">
        <v>83303</v>
      </c>
      <c r="D46" s="49">
        <v>100631.09</v>
      </c>
      <c r="E46" s="50"/>
      <c r="F46" s="50"/>
      <c r="G46" s="50"/>
      <c r="H46" s="51"/>
      <c r="I46" s="51"/>
      <c r="J46" s="52">
        <v>20000</v>
      </c>
      <c r="K46" s="52"/>
      <c r="L46" s="51">
        <v>9420</v>
      </c>
      <c r="M46" s="51"/>
      <c r="N46" s="51"/>
      <c r="O46" s="53"/>
      <c r="P46" s="52">
        <v>290</v>
      </c>
      <c r="Q46" s="54"/>
      <c r="R46" s="54"/>
      <c r="S46" s="53"/>
      <c r="T46" s="53"/>
      <c r="U46" s="55">
        <v>7032</v>
      </c>
      <c r="V46" s="55">
        <v>10667.17</v>
      </c>
      <c r="W46" s="56"/>
      <c r="X46" s="56"/>
      <c r="Y46" s="57">
        <f t="shared" si="114"/>
        <v>119755</v>
      </c>
      <c r="Z46" s="58">
        <f t="shared" si="13"/>
        <v>111588.26</v>
      </c>
      <c r="AA46" s="68">
        <f t="shared" si="15"/>
        <v>0.93180460106049845</v>
      </c>
    </row>
    <row r="47" spans="1:28" ht="18" customHeight="1" x14ac:dyDescent="0.2">
      <c r="A47" s="80">
        <v>3213</v>
      </c>
      <c r="B47" s="31" t="s">
        <v>43</v>
      </c>
      <c r="C47" s="49"/>
      <c r="D47" s="49"/>
      <c r="E47" s="50">
        <v>47500</v>
      </c>
      <c r="F47" s="50">
        <v>36089.279999999999</v>
      </c>
      <c r="G47" s="50">
        <v>0</v>
      </c>
      <c r="H47" s="51"/>
      <c r="I47" s="51"/>
      <c r="J47" s="52">
        <v>30000</v>
      </c>
      <c r="K47" s="52"/>
      <c r="L47" s="51">
        <v>8000</v>
      </c>
      <c r="M47" s="51"/>
      <c r="N47" s="51"/>
      <c r="O47" s="53">
        <v>60000</v>
      </c>
      <c r="P47" s="52">
        <v>40500</v>
      </c>
      <c r="Q47" s="54">
        <v>2250</v>
      </c>
      <c r="R47" s="54">
        <v>3311.53</v>
      </c>
      <c r="S47" s="53"/>
      <c r="T47" s="53"/>
      <c r="U47" s="55">
        <v>10000</v>
      </c>
      <c r="V47" s="55"/>
      <c r="W47" s="56">
        <v>0</v>
      </c>
      <c r="X47" s="56">
        <v>0</v>
      </c>
      <c r="Y47" s="57">
        <f t="shared" si="114"/>
        <v>157750</v>
      </c>
      <c r="Z47" s="58">
        <f t="shared" si="13"/>
        <v>79900.81</v>
      </c>
      <c r="AA47" s="68">
        <f t="shared" si="15"/>
        <v>0.50650275752773377</v>
      </c>
      <c r="AB47" s="82"/>
    </row>
    <row r="48" spans="1:28" ht="18" customHeight="1" x14ac:dyDescent="0.2">
      <c r="A48" s="80">
        <v>3214</v>
      </c>
      <c r="B48" s="31" t="s">
        <v>44</v>
      </c>
      <c r="C48" s="49"/>
      <c r="D48" s="49"/>
      <c r="E48" s="50"/>
      <c r="F48" s="50"/>
      <c r="G48" s="50"/>
      <c r="H48" s="51"/>
      <c r="I48" s="51"/>
      <c r="J48" s="52"/>
      <c r="K48" s="52"/>
      <c r="L48" s="51"/>
      <c r="M48" s="51"/>
      <c r="N48" s="51"/>
      <c r="O48" s="53">
        <v>6000</v>
      </c>
      <c r="P48" s="52">
        <v>600</v>
      </c>
      <c r="Q48" s="54"/>
      <c r="R48" s="54"/>
      <c r="S48" s="53"/>
      <c r="T48" s="53"/>
      <c r="U48" s="55"/>
      <c r="V48" s="55"/>
      <c r="W48" s="56">
        <v>0</v>
      </c>
      <c r="X48" s="56">
        <v>0</v>
      </c>
      <c r="Y48" s="57">
        <f t="shared" si="114"/>
        <v>6000</v>
      </c>
      <c r="Z48" s="58">
        <f t="shared" si="13"/>
        <v>600</v>
      </c>
      <c r="AA48" s="68">
        <f t="shared" si="15"/>
        <v>0.1</v>
      </c>
    </row>
    <row r="49" spans="1:28" ht="18" customHeight="1" x14ac:dyDescent="0.2">
      <c r="A49" s="69">
        <v>322</v>
      </c>
      <c r="B49" s="31" t="s">
        <v>45</v>
      </c>
      <c r="C49" s="73">
        <f>SUM(C50:C54)</f>
        <v>0</v>
      </c>
      <c r="D49" s="73">
        <f>SUM(D50:D54)</f>
        <v>0</v>
      </c>
      <c r="E49" s="74">
        <f t="shared" ref="E49:S49" si="142">SUM(E50:E54)</f>
        <v>225664</v>
      </c>
      <c r="F49" s="74">
        <f t="shared" ref="F49:H49" si="143">SUM(F50:F54)</f>
        <v>230108.38999999998</v>
      </c>
      <c r="G49" s="74">
        <f t="shared" ref="G49" si="144">SUM(G50:G54)</f>
        <v>0</v>
      </c>
      <c r="H49" s="58">
        <f t="shared" si="143"/>
        <v>0</v>
      </c>
      <c r="I49" s="58">
        <f t="shared" ref="I49" si="145">SUM(I50:I54)</f>
        <v>0</v>
      </c>
      <c r="J49" s="75">
        <f t="shared" ref="J49:L49" si="146">SUM(J50:J54)</f>
        <v>50000</v>
      </c>
      <c r="K49" s="75">
        <f t="shared" ref="K49" si="147">SUM(K50:K54)</f>
        <v>748</v>
      </c>
      <c r="L49" s="58">
        <f t="shared" si="146"/>
        <v>0</v>
      </c>
      <c r="M49" s="58">
        <f t="shared" ref="M49:N49" si="148">SUM(M50:M54)</f>
        <v>9711.9</v>
      </c>
      <c r="N49" s="58">
        <f t="shared" si="148"/>
        <v>0</v>
      </c>
      <c r="O49" s="75">
        <f t="shared" si="142"/>
        <v>171000</v>
      </c>
      <c r="P49" s="75">
        <f t="shared" ref="P49" si="149">SUM(P50:P54)</f>
        <v>36473.370000000003</v>
      </c>
      <c r="Q49" s="77">
        <f t="shared" si="142"/>
        <v>0</v>
      </c>
      <c r="R49" s="77">
        <f t="shared" ref="R49" si="150">SUM(R50:R54)</f>
        <v>0</v>
      </c>
      <c r="S49" s="75">
        <f t="shared" si="142"/>
        <v>0</v>
      </c>
      <c r="T49" s="75">
        <f t="shared" ref="T49" si="151">SUM(T50:T54)</f>
        <v>0</v>
      </c>
      <c r="U49" s="81">
        <f t="shared" ref="U49:W49" si="152">SUM(U50:U54)</f>
        <v>20000</v>
      </c>
      <c r="V49" s="81">
        <f t="shared" ref="V49" si="153">SUM(V50:V54)</f>
        <v>0</v>
      </c>
      <c r="W49" s="79">
        <f t="shared" si="152"/>
        <v>0</v>
      </c>
      <c r="X49" s="79">
        <f t="shared" ref="X49" si="154">SUM(X50:X54)</f>
        <v>90</v>
      </c>
      <c r="Y49" s="57">
        <f t="shared" si="114"/>
        <v>466664</v>
      </c>
      <c r="Z49" s="58">
        <f t="shared" si="13"/>
        <v>277131.65999999997</v>
      </c>
      <c r="AA49" s="68">
        <f t="shared" si="15"/>
        <v>0.59385695061114629</v>
      </c>
      <c r="AB49" s="82"/>
    </row>
    <row r="50" spans="1:28" ht="18" customHeight="1" x14ac:dyDescent="0.2">
      <c r="A50" s="80" t="s">
        <v>46</v>
      </c>
      <c r="B50" s="31" t="s">
        <v>47</v>
      </c>
      <c r="C50" s="49"/>
      <c r="D50" s="49"/>
      <c r="E50" s="50">
        <v>61000</v>
      </c>
      <c r="F50" s="50">
        <v>51193.45</v>
      </c>
      <c r="G50" s="50">
        <v>0</v>
      </c>
      <c r="H50" s="51"/>
      <c r="I50" s="51"/>
      <c r="J50" s="52">
        <v>10000</v>
      </c>
      <c r="K50" s="52"/>
      <c r="L50" s="51">
        <v>0</v>
      </c>
      <c r="M50" s="51">
        <v>0</v>
      </c>
      <c r="N50" s="51">
        <v>0</v>
      </c>
      <c r="O50" s="52">
        <v>70000</v>
      </c>
      <c r="P50" s="52">
        <v>5132.3999999999996</v>
      </c>
      <c r="Q50" s="54">
        <v>0</v>
      </c>
      <c r="R50" s="54">
        <v>0</v>
      </c>
      <c r="S50" s="52"/>
      <c r="T50" s="52"/>
      <c r="U50" s="55">
        <v>10000</v>
      </c>
      <c r="V50" s="55"/>
      <c r="W50" s="56">
        <v>0</v>
      </c>
      <c r="X50" s="56">
        <v>90</v>
      </c>
      <c r="Y50" s="57">
        <f t="shared" si="114"/>
        <v>151000</v>
      </c>
      <c r="Z50" s="58">
        <f t="shared" si="13"/>
        <v>56415.85</v>
      </c>
      <c r="AA50" s="68">
        <f t="shared" si="15"/>
        <v>0.37361490066225167</v>
      </c>
      <c r="AB50" s="82"/>
    </row>
    <row r="51" spans="1:28" ht="18" customHeight="1" x14ac:dyDescent="0.2">
      <c r="A51" s="80" t="s">
        <v>48</v>
      </c>
      <c r="B51" s="31" t="s">
        <v>49</v>
      </c>
      <c r="C51" s="49"/>
      <c r="D51" s="49"/>
      <c r="E51" s="50">
        <v>101664</v>
      </c>
      <c r="F51" s="50">
        <v>164317.72</v>
      </c>
      <c r="G51" s="50">
        <v>0</v>
      </c>
      <c r="H51" s="51"/>
      <c r="I51" s="51"/>
      <c r="J51" s="52">
        <v>10000</v>
      </c>
      <c r="K51" s="52">
        <v>748</v>
      </c>
      <c r="L51" s="51">
        <v>0</v>
      </c>
      <c r="M51" s="51">
        <v>0</v>
      </c>
      <c r="N51" s="51">
        <v>0</v>
      </c>
      <c r="O51" s="52">
        <v>60000</v>
      </c>
      <c r="P51" s="52">
        <v>31118</v>
      </c>
      <c r="Q51" s="54"/>
      <c r="R51" s="54"/>
      <c r="S51" s="52"/>
      <c r="T51" s="52"/>
      <c r="U51" s="55"/>
      <c r="V51" s="55"/>
      <c r="W51" s="56">
        <v>0</v>
      </c>
      <c r="X51" s="56">
        <v>0</v>
      </c>
      <c r="Y51" s="57">
        <f t="shared" si="114"/>
        <v>171664</v>
      </c>
      <c r="Z51" s="58">
        <f t="shared" si="13"/>
        <v>196183.72</v>
      </c>
      <c r="AA51" s="68">
        <f t="shared" si="15"/>
        <v>1.1428355391928418</v>
      </c>
      <c r="AB51" s="82"/>
    </row>
    <row r="52" spans="1:28" ht="18" customHeight="1" x14ac:dyDescent="0.2">
      <c r="A52" s="80" t="s">
        <v>50</v>
      </c>
      <c r="B52" s="31" t="s">
        <v>51</v>
      </c>
      <c r="C52" s="49"/>
      <c r="D52" s="49"/>
      <c r="E52" s="50">
        <v>32000</v>
      </c>
      <c r="F52" s="50">
        <v>6054.32</v>
      </c>
      <c r="G52" s="50">
        <v>0</v>
      </c>
      <c r="H52" s="51"/>
      <c r="I52" s="51"/>
      <c r="J52" s="52">
        <v>10000</v>
      </c>
      <c r="K52" s="52"/>
      <c r="L52" s="51">
        <v>0</v>
      </c>
      <c r="M52" s="51">
        <v>0</v>
      </c>
      <c r="N52" s="51">
        <v>0</v>
      </c>
      <c r="O52" s="52">
        <v>30000</v>
      </c>
      <c r="P52" s="52">
        <v>222.97</v>
      </c>
      <c r="Q52" s="54"/>
      <c r="R52" s="54"/>
      <c r="S52" s="52"/>
      <c r="T52" s="52"/>
      <c r="U52" s="55"/>
      <c r="V52" s="55"/>
      <c r="W52" s="56">
        <v>0</v>
      </c>
      <c r="X52" s="56">
        <v>0</v>
      </c>
      <c r="Y52" s="57">
        <f t="shared" si="114"/>
        <v>72000</v>
      </c>
      <c r="Z52" s="58">
        <f t="shared" si="13"/>
        <v>6277.29</v>
      </c>
      <c r="AA52" s="68">
        <f t="shared" si="15"/>
        <v>8.7184583333333329E-2</v>
      </c>
      <c r="AB52" s="82"/>
    </row>
    <row r="53" spans="1:28" ht="18" customHeight="1" x14ac:dyDescent="0.2">
      <c r="A53" s="80" t="s">
        <v>52</v>
      </c>
      <c r="B53" s="31" t="s">
        <v>53</v>
      </c>
      <c r="C53" s="49"/>
      <c r="D53" s="49"/>
      <c r="E53" s="50">
        <v>30000</v>
      </c>
      <c r="F53" s="50">
        <v>7944.4</v>
      </c>
      <c r="G53" s="50">
        <v>0</v>
      </c>
      <c r="H53" s="51"/>
      <c r="I53" s="51"/>
      <c r="J53" s="52">
        <v>20000</v>
      </c>
      <c r="K53" s="52"/>
      <c r="L53" s="51">
        <v>0</v>
      </c>
      <c r="M53" s="51">
        <v>9711.9</v>
      </c>
      <c r="N53" s="51"/>
      <c r="O53" s="52">
        <v>10000</v>
      </c>
      <c r="P53" s="52">
        <v>0</v>
      </c>
      <c r="Q53" s="54"/>
      <c r="R53" s="54"/>
      <c r="S53" s="52"/>
      <c r="T53" s="52"/>
      <c r="U53" s="55">
        <v>10000</v>
      </c>
      <c r="V53" s="55"/>
      <c r="W53" s="56">
        <v>0</v>
      </c>
      <c r="X53" s="56">
        <v>0</v>
      </c>
      <c r="Y53" s="57">
        <f t="shared" si="114"/>
        <v>70000</v>
      </c>
      <c r="Z53" s="58">
        <f t="shared" si="13"/>
        <v>17656.3</v>
      </c>
      <c r="AA53" s="68">
        <f t="shared" si="15"/>
        <v>0.25223285714285715</v>
      </c>
      <c r="AB53" s="82"/>
    </row>
    <row r="54" spans="1:28" ht="18" customHeight="1" x14ac:dyDescent="0.2">
      <c r="A54" s="80">
        <v>3227</v>
      </c>
      <c r="B54" s="31" t="s">
        <v>126</v>
      </c>
      <c r="C54" s="49"/>
      <c r="D54" s="49"/>
      <c r="E54" s="50">
        <v>1000</v>
      </c>
      <c r="F54" s="50">
        <v>598.5</v>
      </c>
      <c r="G54" s="50">
        <v>0</v>
      </c>
      <c r="H54" s="51"/>
      <c r="I54" s="51"/>
      <c r="J54" s="52"/>
      <c r="K54" s="52"/>
      <c r="L54" s="51"/>
      <c r="M54" s="51"/>
      <c r="N54" s="51"/>
      <c r="O54" s="52">
        <v>1000</v>
      </c>
      <c r="P54" s="52">
        <v>0</v>
      </c>
      <c r="Q54" s="54"/>
      <c r="R54" s="54"/>
      <c r="S54" s="52"/>
      <c r="T54" s="52"/>
      <c r="U54" s="55"/>
      <c r="V54" s="55"/>
      <c r="W54" s="56">
        <v>0</v>
      </c>
      <c r="X54" s="56">
        <v>0</v>
      </c>
      <c r="Y54" s="57">
        <f t="shared" si="114"/>
        <v>2000</v>
      </c>
      <c r="Z54" s="58">
        <f t="shared" si="13"/>
        <v>598.5</v>
      </c>
      <c r="AA54" s="68">
        <f t="shared" si="15"/>
        <v>0.29925000000000002</v>
      </c>
      <c r="AB54" s="82"/>
    </row>
    <row r="55" spans="1:28" ht="18" customHeight="1" x14ac:dyDescent="0.2">
      <c r="A55" s="69">
        <v>323</v>
      </c>
      <c r="B55" s="31" t="s">
        <v>54</v>
      </c>
      <c r="C55" s="73">
        <f>SUM(C56:C64)</f>
        <v>0</v>
      </c>
      <c r="D55" s="73">
        <f>SUM(D56:D64)</f>
        <v>0</v>
      </c>
      <c r="E55" s="74">
        <f t="shared" ref="E55:S55" si="155">SUM(E56:E64)</f>
        <v>397000</v>
      </c>
      <c r="F55" s="74">
        <f t="shared" ref="F55:H55" si="156">SUM(F56:F64)</f>
        <v>425859.47000000003</v>
      </c>
      <c r="G55" s="74">
        <f t="shared" ref="G55" si="157">SUM(G56:G64)</f>
        <v>106302.37</v>
      </c>
      <c r="H55" s="58">
        <f t="shared" si="156"/>
        <v>0</v>
      </c>
      <c r="I55" s="58">
        <f t="shared" ref="I55" si="158">SUM(I56:I64)</f>
        <v>0</v>
      </c>
      <c r="J55" s="75">
        <f t="shared" ref="J55:L55" si="159">SUM(J56:J64)</f>
        <v>70000</v>
      </c>
      <c r="K55" s="75">
        <f t="shared" ref="K55" si="160">SUM(K56:K64)</f>
        <v>10583</v>
      </c>
      <c r="L55" s="58">
        <f t="shared" si="159"/>
        <v>452667</v>
      </c>
      <c r="M55" s="58">
        <f t="shared" ref="M55:N55" si="161">SUM(M56:M64)</f>
        <v>37500</v>
      </c>
      <c r="N55" s="58">
        <f t="shared" si="161"/>
        <v>60047.310000000005</v>
      </c>
      <c r="O55" s="75">
        <f t="shared" si="155"/>
        <v>2015088</v>
      </c>
      <c r="P55" s="75">
        <f t="shared" ref="P55" si="162">SUM(P56:P64)</f>
        <v>1519991.08</v>
      </c>
      <c r="Q55" s="77">
        <f t="shared" si="155"/>
        <v>6500</v>
      </c>
      <c r="R55" s="77">
        <f t="shared" ref="R55" si="163">SUM(R56:R64)</f>
        <v>1712.5</v>
      </c>
      <c r="S55" s="75">
        <f t="shared" si="155"/>
        <v>20000</v>
      </c>
      <c r="T55" s="75">
        <f t="shared" ref="T55" si="164">SUM(T56:T64)</f>
        <v>10251.52</v>
      </c>
      <c r="U55" s="81">
        <f t="shared" ref="U55:W55" si="165">SUM(U56:U64)</f>
        <v>117662</v>
      </c>
      <c r="V55" s="81">
        <f t="shared" ref="V55" si="166">SUM(V56:V64)</f>
        <v>380484.31999999995</v>
      </c>
      <c r="W55" s="79">
        <f t="shared" si="165"/>
        <v>416.69</v>
      </c>
      <c r="X55" s="79">
        <f t="shared" ref="X55" si="167">SUM(X56:X64)</f>
        <v>4452</v>
      </c>
      <c r="Y55" s="57">
        <f t="shared" si="114"/>
        <v>3078917</v>
      </c>
      <c r="Z55" s="58">
        <f t="shared" si="13"/>
        <v>2557600.2600000002</v>
      </c>
      <c r="AA55" s="68">
        <f t="shared" si="15"/>
        <v>0.83068178193825959</v>
      </c>
    </row>
    <row r="56" spans="1:28" ht="18" customHeight="1" x14ac:dyDescent="0.2">
      <c r="A56" s="80" t="s">
        <v>55</v>
      </c>
      <c r="B56" s="31" t="s">
        <v>56</v>
      </c>
      <c r="C56" s="49"/>
      <c r="D56" s="49"/>
      <c r="E56" s="50">
        <v>40000</v>
      </c>
      <c r="F56" s="50">
        <v>37198.21</v>
      </c>
      <c r="G56" s="50">
        <v>1044.5999999999999</v>
      </c>
      <c r="H56" s="51"/>
      <c r="I56" s="51"/>
      <c r="J56" s="52"/>
      <c r="K56" s="52"/>
      <c r="L56" s="51">
        <v>0</v>
      </c>
      <c r="M56" s="51">
        <v>0</v>
      </c>
      <c r="N56" s="51">
        <v>0</v>
      </c>
      <c r="O56" s="53">
        <v>32000</v>
      </c>
      <c r="P56" s="52">
        <v>3018.51</v>
      </c>
      <c r="Q56" s="54">
        <v>0</v>
      </c>
      <c r="R56" s="54">
        <v>0</v>
      </c>
      <c r="S56" s="53"/>
      <c r="T56" s="53"/>
      <c r="U56" s="55"/>
      <c r="V56" s="55">
        <v>122</v>
      </c>
      <c r="W56" s="56">
        <v>416.69</v>
      </c>
      <c r="X56" s="56">
        <v>216</v>
      </c>
      <c r="Y56" s="57">
        <f t="shared" si="114"/>
        <v>72000</v>
      </c>
      <c r="Z56" s="58">
        <f t="shared" si="13"/>
        <v>42016.01</v>
      </c>
      <c r="AA56" s="68">
        <f t="shared" si="15"/>
        <v>0.58355569444444444</v>
      </c>
      <c r="AB56" s="82"/>
    </row>
    <row r="57" spans="1:28" ht="18" customHeight="1" x14ac:dyDescent="0.2">
      <c r="A57" s="80" t="s">
        <v>57</v>
      </c>
      <c r="B57" s="31" t="s">
        <v>143</v>
      </c>
      <c r="C57" s="49"/>
      <c r="D57" s="49"/>
      <c r="E57" s="50">
        <v>150000</v>
      </c>
      <c r="F57" s="50">
        <v>277107</v>
      </c>
      <c r="G57" s="50">
        <v>0</v>
      </c>
      <c r="H57" s="51"/>
      <c r="I57" s="51"/>
      <c r="J57" s="52">
        <v>10000</v>
      </c>
      <c r="K57" s="52"/>
      <c r="L57" s="51">
        <v>0</v>
      </c>
      <c r="M57" s="51">
        <v>0</v>
      </c>
      <c r="N57" s="51">
        <v>11500</v>
      </c>
      <c r="O57" s="53">
        <v>105500</v>
      </c>
      <c r="P57" s="52">
        <v>2151.6</v>
      </c>
      <c r="Q57" s="54"/>
      <c r="R57" s="54"/>
      <c r="S57" s="53"/>
      <c r="T57" s="53"/>
      <c r="U57" s="55"/>
      <c r="V57" s="55"/>
      <c r="W57" s="56">
        <v>0</v>
      </c>
      <c r="X57" s="56">
        <v>0</v>
      </c>
      <c r="Y57" s="57">
        <f t="shared" si="114"/>
        <v>265500</v>
      </c>
      <c r="Z57" s="58">
        <f t="shared" si="13"/>
        <v>290758.59999999998</v>
      </c>
      <c r="AA57" s="68">
        <f t="shared" si="15"/>
        <v>1.0951359698681731</v>
      </c>
      <c r="AB57" s="82"/>
    </row>
    <row r="58" spans="1:28" ht="18" customHeight="1" x14ac:dyDescent="0.2">
      <c r="A58" s="80" t="s">
        <v>58</v>
      </c>
      <c r="B58" s="31" t="s">
        <v>59</v>
      </c>
      <c r="C58" s="49"/>
      <c r="D58" s="49"/>
      <c r="E58" s="50">
        <v>19000</v>
      </c>
      <c r="F58" s="50">
        <v>19935.39</v>
      </c>
      <c r="G58" s="50">
        <v>0</v>
      </c>
      <c r="H58" s="51"/>
      <c r="I58" s="51"/>
      <c r="J58" s="52">
        <v>5000</v>
      </c>
      <c r="K58" s="52">
        <v>10583</v>
      </c>
      <c r="L58" s="51">
        <v>0</v>
      </c>
      <c r="M58" s="51">
        <v>0</v>
      </c>
      <c r="N58" s="51">
        <v>0</v>
      </c>
      <c r="O58" s="53">
        <v>4400</v>
      </c>
      <c r="P58" s="52">
        <v>0</v>
      </c>
      <c r="Q58" s="54"/>
      <c r="R58" s="54"/>
      <c r="S58" s="53"/>
      <c r="T58" s="53"/>
      <c r="U58" s="55"/>
      <c r="V58" s="55"/>
      <c r="W58" s="56">
        <v>0</v>
      </c>
      <c r="X58" s="56">
        <v>0</v>
      </c>
      <c r="Y58" s="57">
        <f t="shared" si="114"/>
        <v>28400</v>
      </c>
      <c r="Z58" s="58">
        <f t="shared" si="13"/>
        <v>30518.39</v>
      </c>
      <c r="AA58" s="68">
        <f t="shared" si="15"/>
        <v>1.0745911971830986</v>
      </c>
      <c r="AB58" s="82"/>
    </row>
    <row r="59" spans="1:28" ht="18" customHeight="1" x14ac:dyDescent="0.2">
      <c r="A59" s="80" t="s">
        <v>60</v>
      </c>
      <c r="B59" s="31" t="s">
        <v>61</v>
      </c>
      <c r="C59" s="49"/>
      <c r="D59" s="49"/>
      <c r="E59" s="50">
        <v>20000</v>
      </c>
      <c r="F59" s="50">
        <v>17756.310000000001</v>
      </c>
      <c r="G59" s="50">
        <v>0</v>
      </c>
      <c r="H59" s="51"/>
      <c r="I59" s="51"/>
      <c r="J59" s="52">
        <v>5000</v>
      </c>
      <c r="K59" s="52"/>
      <c r="L59" s="51"/>
      <c r="M59" s="51"/>
      <c r="N59" s="51"/>
      <c r="O59" s="53">
        <v>12800</v>
      </c>
      <c r="P59" s="52">
        <v>131</v>
      </c>
      <c r="Q59" s="54"/>
      <c r="R59" s="54"/>
      <c r="S59" s="53"/>
      <c r="T59" s="53"/>
      <c r="U59" s="55"/>
      <c r="V59" s="55"/>
      <c r="W59" s="56">
        <v>0</v>
      </c>
      <c r="X59" s="56">
        <v>0</v>
      </c>
      <c r="Y59" s="57">
        <f t="shared" si="114"/>
        <v>37800</v>
      </c>
      <c r="Z59" s="58">
        <f t="shared" si="13"/>
        <v>17887.310000000001</v>
      </c>
      <c r="AA59" s="68">
        <f t="shared" si="15"/>
        <v>0.47320925925925927</v>
      </c>
      <c r="AB59" s="82"/>
    </row>
    <row r="60" spans="1:28" ht="18" customHeight="1" x14ac:dyDescent="0.2">
      <c r="A60" s="80" t="s">
        <v>62</v>
      </c>
      <c r="B60" s="31" t="s">
        <v>63</v>
      </c>
      <c r="C60" s="49"/>
      <c r="D60" s="49"/>
      <c r="E60" s="50">
        <v>68000</v>
      </c>
      <c r="F60" s="50">
        <v>31169.82</v>
      </c>
      <c r="G60" s="50">
        <v>31931.65</v>
      </c>
      <c r="H60" s="51"/>
      <c r="I60" s="51"/>
      <c r="J60" s="52"/>
      <c r="K60" s="52"/>
      <c r="L60" s="51">
        <v>75000</v>
      </c>
      <c r="M60" s="51">
        <v>0</v>
      </c>
      <c r="N60" s="51">
        <v>32913.230000000003</v>
      </c>
      <c r="O60" s="53">
        <v>90388</v>
      </c>
      <c r="P60" s="52">
        <v>26161</v>
      </c>
      <c r="Q60" s="54">
        <v>4000</v>
      </c>
      <c r="R60" s="54"/>
      <c r="S60" s="53"/>
      <c r="T60" s="53"/>
      <c r="U60" s="55">
        <v>25000</v>
      </c>
      <c r="V60" s="55"/>
      <c r="W60" s="56">
        <v>0</v>
      </c>
      <c r="X60" s="56">
        <v>4236</v>
      </c>
      <c r="Y60" s="57">
        <f t="shared" si="114"/>
        <v>262388</v>
      </c>
      <c r="Z60" s="58">
        <f t="shared" si="13"/>
        <v>126411.70000000001</v>
      </c>
      <c r="AA60" s="68">
        <f t="shared" si="15"/>
        <v>0.48177393783252287</v>
      </c>
    </row>
    <row r="61" spans="1:28" ht="18" customHeight="1" x14ac:dyDescent="0.2">
      <c r="A61" s="80">
        <v>3236</v>
      </c>
      <c r="B61" s="31" t="s">
        <v>64</v>
      </c>
      <c r="C61" s="49"/>
      <c r="D61" s="49"/>
      <c r="E61" s="50">
        <v>20000</v>
      </c>
      <c r="F61" s="50">
        <v>600</v>
      </c>
      <c r="G61" s="50">
        <v>0</v>
      </c>
      <c r="H61" s="51"/>
      <c r="I61" s="51"/>
      <c r="J61" s="52"/>
      <c r="K61" s="52"/>
      <c r="L61" s="51"/>
      <c r="M61" s="51"/>
      <c r="N61" s="51"/>
      <c r="O61" s="53"/>
      <c r="P61" s="52">
        <v>40660</v>
      </c>
      <c r="Q61" s="54"/>
      <c r="R61" s="54"/>
      <c r="S61" s="53"/>
      <c r="T61" s="53"/>
      <c r="U61" s="55"/>
      <c r="V61" s="55">
        <v>100</v>
      </c>
      <c r="W61" s="56"/>
      <c r="X61" s="56"/>
      <c r="Y61" s="57">
        <f t="shared" si="114"/>
        <v>20000</v>
      </c>
      <c r="Z61" s="58">
        <f t="shared" si="13"/>
        <v>41360</v>
      </c>
      <c r="AA61" s="68">
        <f t="shared" si="15"/>
        <v>2.0680000000000001</v>
      </c>
      <c r="AB61" s="82"/>
    </row>
    <row r="62" spans="1:28" ht="18" customHeight="1" x14ac:dyDescent="0.2">
      <c r="A62" s="80" t="s">
        <v>65</v>
      </c>
      <c r="B62" s="31" t="s">
        <v>66</v>
      </c>
      <c r="C62" s="49"/>
      <c r="D62" s="49"/>
      <c r="E62" s="50">
        <v>40000</v>
      </c>
      <c r="F62" s="50">
        <v>15312.62</v>
      </c>
      <c r="G62" s="50">
        <v>51379.25</v>
      </c>
      <c r="H62" s="51"/>
      <c r="I62" s="51"/>
      <c r="J62" s="52">
        <v>20000</v>
      </c>
      <c r="K62" s="52"/>
      <c r="L62" s="51">
        <v>256321</v>
      </c>
      <c r="M62" s="51">
        <v>37500</v>
      </c>
      <c r="N62" s="51">
        <v>15634.08</v>
      </c>
      <c r="O62" s="53">
        <v>1700000</v>
      </c>
      <c r="P62" s="52">
        <v>1446318.97</v>
      </c>
      <c r="Q62" s="54"/>
      <c r="R62" s="54"/>
      <c r="S62" s="53"/>
      <c r="T62" s="53">
        <v>10251.52</v>
      </c>
      <c r="U62" s="55">
        <v>92662</v>
      </c>
      <c r="V62" s="55">
        <v>271671.98</v>
      </c>
      <c r="W62" s="56">
        <v>0</v>
      </c>
      <c r="X62" s="56">
        <v>0</v>
      </c>
      <c r="Y62" s="57">
        <f t="shared" si="114"/>
        <v>2108983</v>
      </c>
      <c r="Z62" s="58">
        <f t="shared" si="13"/>
        <v>1848068.42</v>
      </c>
      <c r="AA62" s="68">
        <f t="shared" si="15"/>
        <v>0.87628417109099499</v>
      </c>
      <c r="AB62" s="82"/>
    </row>
    <row r="63" spans="1:28" ht="18" customHeight="1" x14ac:dyDescent="0.2">
      <c r="A63" s="80">
        <v>3238</v>
      </c>
      <c r="B63" s="31" t="s">
        <v>122</v>
      </c>
      <c r="C63" s="49"/>
      <c r="D63" s="49"/>
      <c r="E63" s="50">
        <v>20000</v>
      </c>
      <c r="F63" s="50">
        <v>8435.6200000000008</v>
      </c>
      <c r="G63" s="50">
        <v>0</v>
      </c>
      <c r="H63" s="51"/>
      <c r="I63" s="51"/>
      <c r="J63" s="52">
        <v>10000</v>
      </c>
      <c r="K63" s="52"/>
      <c r="L63" s="51">
        <v>0</v>
      </c>
      <c r="M63" s="51">
        <v>0</v>
      </c>
      <c r="N63" s="51">
        <v>0</v>
      </c>
      <c r="O63" s="53">
        <v>20000</v>
      </c>
      <c r="P63" s="52">
        <v>0</v>
      </c>
      <c r="Q63" s="54"/>
      <c r="R63" s="54"/>
      <c r="S63" s="53"/>
      <c r="T63" s="53"/>
      <c r="U63" s="55"/>
      <c r="V63" s="55"/>
      <c r="W63" s="56">
        <v>0</v>
      </c>
      <c r="X63" s="56">
        <v>0</v>
      </c>
      <c r="Y63" s="57">
        <f t="shared" si="114"/>
        <v>50000</v>
      </c>
      <c r="Z63" s="58">
        <f t="shared" si="13"/>
        <v>8435.6200000000008</v>
      </c>
      <c r="AA63" s="68">
        <f t="shared" si="15"/>
        <v>0.16871240000000001</v>
      </c>
      <c r="AB63" s="82"/>
    </row>
    <row r="64" spans="1:28" ht="18" customHeight="1" x14ac:dyDescent="0.2">
      <c r="A64" s="80" t="s">
        <v>67</v>
      </c>
      <c r="B64" s="31" t="s">
        <v>68</v>
      </c>
      <c r="C64" s="49"/>
      <c r="D64" s="49"/>
      <c r="E64" s="50">
        <v>20000</v>
      </c>
      <c r="F64" s="50">
        <v>18344.5</v>
      </c>
      <c r="G64" s="50">
        <v>21946.87</v>
      </c>
      <c r="H64" s="51"/>
      <c r="I64" s="51"/>
      <c r="J64" s="52">
        <v>20000</v>
      </c>
      <c r="K64" s="52"/>
      <c r="L64" s="51">
        <v>121346</v>
      </c>
      <c r="M64" s="51"/>
      <c r="N64" s="51"/>
      <c r="O64" s="53">
        <v>50000</v>
      </c>
      <c r="P64" s="52">
        <v>1550</v>
      </c>
      <c r="Q64" s="54">
        <v>2500</v>
      </c>
      <c r="R64" s="54">
        <v>1712.5</v>
      </c>
      <c r="S64" s="53">
        <v>20000</v>
      </c>
      <c r="T64" s="53"/>
      <c r="U64" s="55">
        <v>0</v>
      </c>
      <c r="V64" s="55">
        <v>108590.34</v>
      </c>
      <c r="W64" s="56">
        <v>0</v>
      </c>
      <c r="X64" s="56">
        <v>0</v>
      </c>
      <c r="Y64" s="57">
        <f t="shared" si="114"/>
        <v>233846</v>
      </c>
      <c r="Z64" s="58">
        <f t="shared" si="13"/>
        <v>152144.21</v>
      </c>
      <c r="AA64" s="68">
        <f t="shared" si="15"/>
        <v>0.65061711553757595</v>
      </c>
    </row>
    <row r="65" spans="1:28" ht="25.5" customHeight="1" x14ac:dyDescent="0.2">
      <c r="A65" s="69">
        <v>324</v>
      </c>
      <c r="B65" s="31" t="s">
        <v>69</v>
      </c>
      <c r="C65" s="73">
        <f t="shared" ref="C65:X65" si="168">SUM(C66)</f>
        <v>0</v>
      </c>
      <c r="D65" s="73">
        <f t="shared" si="168"/>
        <v>0</v>
      </c>
      <c r="E65" s="74">
        <f t="shared" si="168"/>
        <v>8000</v>
      </c>
      <c r="F65" s="74">
        <f t="shared" si="168"/>
        <v>0</v>
      </c>
      <c r="G65" s="74">
        <f t="shared" si="168"/>
        <v>0</v>
      </c>
      <c r="H65" s="58">
        <f t="shared" si="168"/>
        <v>0</v>
      </c>
      <c r="I65" s="58">
        <f t="shared" si="168"/>
        <v>0</v>
      </c>
      <c r="J65" s="75">
        <f t="shared" si="168"/>
        <v>0</v>
      </c>
      <c r="K65" s="75">
        <f t="shared" si="168"/>
        <v>0</v>
      </c>
      <c r="L65" s="58">
        <f t="shared" si="168"/>
        <v>0</v>
      </c>
      <c r="M65" s="58">
        <f t="shared" si="168"/>
        <v>0</v>
      </c>
      <c r="N65" s="58">
        <f t="shared" si="168"/>
        <v>0</v>
      </c>
      <c r="O65" s="75">
        <f t="shared" si="168"/>
        <v>2800</v>
      </c>
      <c r="P65" s="75">
        <f t="shared" si="168"/>
        <v>0</v>
      </c>
      <c r="Q65" s="77">
        <f t="shared" si="168"/>
        <v>0</v>
      </c>
      <c r="R65" s="77">
        <f t="shared" si="168"/>
        <v>0</v>
      </c>
      <c r="S65" s="75">
        <f t="shared" si="168"/>
        <v>0</v>
      </c>
      <c r="T65" s="75">
        <f t="shared" si="168"/>
        <v>0</v>
      </c>
      <c r="U65" s="81">
        <f t="shared" ref="U65:V65" si="169">SUM(U66)</f>
        <v>20000</v>
      </c>
      <c r="V65" s="81">
        <f t="shared" si="169"/>
        <v>15854.95</v>
      </c>
      <c r="W65" s="79">
        <f t="shared" si="168"/>
        <v>0</v>
      </c>
      <c r="X65" s="79">
        <f t="shared" si="168"/>
        <v>0</v>
      </c>
      <c r="Y65" s="57">
        <f t="shared" si="114"/>
        <v>30800</v>
      </c>
      <c r="Z65" s="58">
        <f t="shared" si="13"/>
        <v>15854.95</v>
      </c>
      <c r="AA65" s="68">
        <f t="shared" si="15"/>
        <v>0.51477110389610392</v>
      </c>
    </row>
    <row r="66" spans="1:28" ht="18" customHeight="1" x14ac:dyDescent="0.2">
      <c r="A66" s="80">
        <v>3241</v>
      </c>
      <c r="B66" s="31" t="s">
        <v>70</v>
      </c>
      <c r="C66" s="49"/>
      <c r="D66" s="49"/>
      <c r="E66" s="50">
        <v>8000</v>
      </c>
      <c r="F66" s="50"/>
      <c r="G66" s="50"/>
      <c r="H66" s="51"/>
      <c r="I66" s="51"/>
      <c r="J66" s="52"/>
      <c r="K66" s="52"/>
      <c r="L66" s="51"/>
      <c r="M66" s="51"/>
      <c r="N66" s="51"/>
      <c r="O66" s="52">
        <v>2800</v>
      </c>
      <c r="P66" s="52">
        <v>0</v>
      </c>
      <c r="Q66" s="54"/>
      <c r="R66" s="54"/>
      <c r="S66" s="52"/>
      <c r="T66" s="52"/>
      <c r="U66" s="55">
        <v>20000</v>
      </c>
      <c r="V66" s="55">
        <v>15854.95</v>
      </c>
      <c r="W66" s="56">
        <v>0</v>
      </c>
      <c r="X66" s="56">
        <v>0</v>
      </c>
      <c r="Y66" s="57">
        <f t="shared" si="114"/>
        <v>30800</v>
      </c>
      <c r="Z66" s="58">
        <f t="shared" si="13"/>
        <v>15854.95</v>
      </c>
      <c r="AA66" s="68">
        <f t="shared" si="15"/>
        <v>0.51477110389610392</v>
      </c>
    </row>
    <row r="67" spans="1:28" ht="18" customHeight="1" x14ac:dyDescent="0.2">
      <c r="A67" s="69">
        <v>329</v>
      </c>
      <c r="B67" s="31" t="s">
        <v>71</v>
      </c>
      <c r="C67" s="73">
        <f t="shared" ref="C67:S67" si="170">SUM(C68:C73)</f>
        <v>0</v>
      </c>
      <c r="D67" s="73">
        <f t="shared" ref="D67" si="171">SUM(D68:D73)</f>
        <v>11162.5</v>
      </c>
      <c r="E67" s="74">
        <f t="shared" si="170"/>
        <v>49200</v>
      </c>
      <c r="F67" s="74">
        <f t="shared" ref="F67:H67" si="172">SUM(F68:F73)</f>
        <v>48133.51</v>
      </c>
      <c r="G67" s="74">
        <f t="shared" ref="G67" si="173">SUM(G68:G73)</f>
        <v>10526</v>
      </c>
      <c r="H67" s="58">
        <f t="shared" si="172"/>
        <v>0</v>
      </c>
      <c r="I67" s="58">
        <f t="shared" ref="I67" si="174">SUM(I68:I73)</f>
        <v>0</v>
      </c>
      <c r="J67" s="75">
        <f t="shared" ref="J67:L67" si="175">SUM(J68:J73)</f>
        <v>25000</v>
      </c>
      <c r="K67" s="75">
        <f t="shared" ref="K67" si="176">SUM(K68:K73)</f>
        <v>4326</v>
      </c>
      <c r="L67" s="58">
        <f t="shared" si="175"/>
        <v>0</v>
      </c>
      <c r="M67" s="58">
        <f t="shared" ref="M67:N67" si="177">SUM(M68:M73)</f>
        <v>0</v>
      </c>
      <c r="N67" s="58">
        <f t="shared" si="177"/>
        <v>0</v>
      </c>
      <c r="O67" s="75">
        <f t="shared" si="170"/>
        <v>104886</v>
      </c>
      <c r="P67" s="75">
        <f t="shared" ref="P67" si="178">SUM(P68:P73)</f>
        <v>63862.37</v>
      </c>
      <c r="Q67" s="77">
        <f t="shared" si="170"/>
        <v>3500</v>
      </c>
      <c r="R67" s="77">
        <f t="shared" ref="R67" si="179">SUM(R68:R73)</f>
        <v>2006.98</v>
      </c>
      <c r="S67" s="75">
        <f t="shared" si="170"/>
        <v>0</v>
      </c>
      <c r="T67" s="75">
        <f t="shared" ref="T67" si="180">SUM(T68:T73)</f>
        <v>0</v>
      </c>
      <c r="U67" s="81">
        <f t="shared" ref="U67:W67" si="181">SUM(U68:U73)</f>
        <v>30753.200000000001</v>
      </c>
      <c r="V67" s="81">
        <f t="shared" ref="V67" si="182">SUM(V68:V73)</f>
        <v>243</v>
      </c>
      <c r="W67" s="79">
        <f t="shared" si="181"/>
        <v>270</v>
      </c>
      <c r="X67" s="79">
        <f t="shared" ref="X67" si="183">SUM(X68:X73)</f>
        <v>2692</v>
      </c>
      <c r="Y67" s="57">
        <f t="shared" si="114"/>
        <v>213339.2</v>
      </c>
      <c r="Z67" s="58">
        <f t="shared" si="13"/>
        <v>143222.35999999999</v>
      </c>
      <c r="AA67" s="68">
        <f t="shared" si="15"/>
        <v>0.67133635075035425</v>
      </c>
    </row>
    <row r="68" spans="1:28" ht="29.25" customHeight="1" x14ac:dyDescent="0.2">
      <c r="A68" s="80" t="s">
        <v>72</v>
      </c>
      <c r="B68" s="31" t="s">
        <v>73</v>
      </c>
      <c r="C68" s="49"/>
      <c r="D68" s="49"/>
      <c r="E68" s="50">
        <v>35200</v>
      </c>
      <c r="F68" s="50">
        <v>33806.39</v>
      </c>
      <c r="G68" s="50">
        <v>0</v>
      </c>
      <c r="H68" s="51"/>
      <c r="I68" s="51"/>
      <c r="J68" s="52"/>
      <c r="K68" s="52"/>
      <c r="L68" s="51"/>
      <c r="M68" s="51"/>
      <c r="N68" s="51"/>
      <c r="O68" s="52"/>
      <c r="P68" s="52">
        <v>1385</v>
      </c>
      <c r="Q68" s="54"/>
      <c r="R68" s="54"/>
      <c r="S68" s="52"/>
      <c r="T68" s="52"/>
      <c r="U68" s="55"/>
      <c r="V68" s="55"/>
      <c r="W68" s="56"/>
      <c r="X68" s="56"/>
      <c r="Y68" s="57">
        <f t="shared" si="114"/>
        <v>35200</v>
      </c>
      <c r="Z68" s="58">
        <f t="shared" si="13"/>
        <v>35191.39</v>
      </c>
      <c r="AA68" s="68">
        <f t="shared" si="15"/>
        <v>0.99975539772727273</v>
      </c>
      <c r="AB68" s="82"/>
    </row>
    <row r="69" spans="1:28" ht="18" customHeight="1" x14ac:dyDescent="0.2">
      <c r="A69" s="80" t="s">
        <v>74</v>
      </c>
      <c r="B69" s="31" t="s">
        <v>75</v>
      </c>
      <c r="C69" s="49"/>
      <c r="D69" s="49"/>
      <c r="E69" s="50">
        <v>10000</v>
      </c>
      <c r="F69" s="50">
        <v>5030.12</v>
      </c>
      <c r="G69" s="50">
        <v>0</v>
      </c>
      <c r="H69" s="51"/>
      <c r="I69" s="51"/>
      <c r="J69" s="52">
        <v>5000</v>
      </c>
      <c r="K69" s="52"/>
      <c r="L69" s="51">
        <v>0</v>
      </c>
      <c r="M69" s="51">
        <v>0</v>
      </c>
      <c r="N69" s="51">
        <v>0</v>
      </c>
      <c r="O69" s="52">
        <v>4000</v>
      </c>
      <c r="P69" s="52">
        <v>7109.57</v>
      </c>
      <c r="Q69" s="54"/>
      <c r="R69" s="54"/>
      <c r="S69" s="52"/>
      <c r="T69" s="52"/>
      <c r="U69" s="55">
        <v>403.2</v>
      </c>
      <c r="V69" s="55"/>
      <c r="W69" s="56">
        <v>270</v>
      </c>
      <c r="X69" s="56"/>
      <c r="Y69" s="57">
        <f t="shared" si="114"/>
        <v>19403.2</v>
      </c>
      <c r="Z69" s="58">
        <f t="shared" si="13"/>
        <v>12409.689999999999</v>
      </c>
      <c r="AA69" s="68">
        <f t="shared" si="15"/>
        <v>0.63956924630988699</v>
      </c>
      <c r="AB69" s="82"/>
    </row>
    <row r="70" spans="1:28" ht="18" customHeight="1" x14ac:dyDescent="0.2">
      <c r="A70" s="80" t="s">
        <v>76</v>
      </c>
      <c r="B70" s="31" t="s">
        <v>77</v>
      </c>
      <c r="C70" s="49"/>
      <c r="D70" s="49"/>
      <c r="E70" s="50">
        <v>4000</v>
      </c>
      <c r="F70" s="50"/>
      <c r="G70" s="50"/>
      <c r="H70" s="51"/>
      <c r="I70" s="51"/>
      <c r="J70" s="52"/>
      <c r="K70" s="52">
        <v>1780</v>
      </c>
      <c r="L70" s="51"/>
      <c r="M70" s="51"/>
      <c r="N70" s="51"/>
      <c r="O70" s="52">
        <v>49886</v>
      </c>
      <c r="P70" s="52">
        <v>44160.51</v>
      </c>
      <c r="Q70" s="54">
        <v>3500</v>
      </c>
      <c r="R70" s="54">
        <v>2006.98</v>
      </c>
      <c r="S70" s="52"/>
      <c r="T70" s="52"/>
      <c r="U70" s="55">
        <v>30350</v>
      </c>
      <c r="V70" s="55">
        <v>243</v>
      </c>
      <c r="W70" s="56">
        <v>0</v>
      </c>
      <c r="X70" s="56">
        <v>2692</v>
      </c>
      <c r="Y70" s="57">
        <f t="shared" si="114"/>
        <v>87736</v>
      </c>
      <c r="Z70" s="58">
        <f t="shared" si="13"/>
        <v>50882.490000000005</v>
      </c>
      <c r="AA70" s="68">
        <f t="shared" si="15"/>
        <v>0.5799499635269445</v>
      </c>
      <c r="AB70" s="82"/>
    </row>
    <row r="71" spans="1:28" ht="18" customHeight="1" x14ac:dyDescent="0.2">
      <c r="A71" s="80" t="s">
        <v>78</v>
      </c>
      <c r="B71" s="31" t="s">
        <v>79</v>
      </c>
      <c r="C71" s="49"/>
      <c r="D71" s="49"/>
      <c r="E71" s="50"/>
      <c r="F71" s="50">
        <v>8449</v>
      </c>
      <c r="G71" s="50">
        <v>10526</v>
      </c>
      <c r="H71" s="51"/>
      <c r="I71" s="51"/>
      <c r="J71" s="52">
        <v>10000</v>
      </c>
      <c r="K71" s="52">
        <v>2546</v>
      </c>
      <c r="L71" s="51">
        <v>0</v>
      </c>
      <c r="M71" s="51">
        <v>0</v>
      </c>
      <c r="N71" s="51">
        <v>0</v>
      </c>
      <c r="O71" s="52">
        <v>15000</v>
      </c>
      <c r="P71" s="52"/>
      <c r="Q71" s="54"/>
      <c r="R71" s="54"/>
      <c r="S71" s="52"/>
      <c r="T71" s="52"/>
      <c r="U71" s="55"/>
      <c r="V71" s="55"/>
      <c r="W71" s="56">
        <v>0</v>
      </c>
      <c r="X71" s="56">
        <v>0</v>
      </c>
      <c r="Y71" s="57">
        <f t="shared" si="114"/>
        <v>25000</v>
      </c>
      <c r="Z71" s="58">
        <f t="shared" si="13"/>
        <v>21521</v>
      </c>
      <c r="AA71" s="68">
        <f t="shared" si="15"/>
        <v>0.86084000000000005</v>
      </c>
      <c r="AB71" s="82"/>
    </row>
    <row r="72" spans="1:28" ht="18" customHeight="1" x14ac:dyDescent="0.2">
      <c r="A72" s="80">
        <v>3295</v>
      </c>
      <c r="B72" s="31" t="s">
        <v>80</v>
      </c>
      <c r="C72" s="49"/>
      <c r="D72" s="49">
        <v>11162.5</v>
      </c>
      <c r="E72" s="50"/>
      <c r="F72" s="50">
        <v>848</v>
      </c>
      <c r="G72" s="50">
        <v>0</v>
      </c>
      <c r="H72" s="51"/>
      <c r="I72" s="51"/>
      <c r="J72" s="52"/>
      <c r="K72" s="52"/>
      <c r="L72" s="51"/>
      <c r="M72" s="51"/>
      <c r="N72" s="51"/>
      <c r="O72" s="52">
        <v>16000</v>
      </c>
      <c r="P72" s="52">
        <v>11146.6</v>
      </c>
      <c r="Q72" s="54"/>
      <c r="R72" s="54"/>
      <c r="S72" s="52"/>
      <c r="T72" s="52"/>
      <c r="U72" s="55"/>
      <c r="V72" s="55"/>
      <c r="W72" s="56">
        <v>0</v>
      </c>
      <c r="X72" s="56">
        <v>0</v>
      </c>
      <c r="Y72" s="57">
        <f t="shared" si="114"/>
        <v>16000</v>
      </c>
      <c r="Z72" s="58">
        <f t="shared" si="13"/>
        <v>23157.1</v>
      </c>
      <c r="AA72" s="68">
        <f t="shared" ref="AA72:AA101" si="184">SUM(Z72/Y72)</f>
        <v>1.44731875</v>
      </c>
    </row>
    <row r="73" spans="1:28" ht="18" customHeight="1" x14ac:dyDescent="0.2">
      <c r="A73" s="80" t="s">
        <v>81</v>
      </c>
      <c r="B73" s="31" t="s">
        <v>82</v>
      </c>
      <c r="C73" s="49"/>
      <c r="D73" s="49"/>
      <c r="E73" s="50"/>
      <c r="F73" s="50"/>
      <c r="G73" s="50"/>
      <c r="H73" s="51"/>
      <c r="I73" s="51"/>
      <c r="J73" s="52">
        <v>10000</v>
      </c>
      <c r="K73" s="52"/>
      <c r="L73" s="51">
        <v>0</v>
      </c>
      <c r="M73" s="51">
        <v>0</v>
      </c>
      <c r="N73" s="51">
        <v>0</v>
      </c>
      <c r="O73" s="52">
        <v>20000</v>
      </c>
      <c r="P73" s="52">
        <v>60.69</v>
      </c>
      <c r="Q73" s="54"/>
      <c r="R73" s="54"/>
      <c r="S73" s="52"/>
      <c r="T73" s="52"/>
      <c r="U73" s="55"/>
      <c r="V73" s="55"/>
      <c r="W73" s="56">
        <v>0</v>
      </c>
      <c r="X73" s="56">
        <v>0</v>
      </c>
      <c r="Y73" s="57">
        <f t="shared" ref="Y73:Y90" si="185">SUM(C73+E73+H73+J73+L73+O73+Q73+S73+U73)</f>
        <v>30000</v>
      </c>
      <c r="Z73" s="58">
        <f t="shared" ref="Z73:Z101" si="186">SUM(D73+F73+I73+K73+M73+N73+P73+R73+T73+V73+W73+X73)+G73</f>
        <v>60.69</v>
      </c>
      <c r="AA73" s="68">
        <f t="shared" si="184"/>
        <v>2.0230000000000001E-3</v>
      </c>
      <c r="AB73" s="82"/>
    </row>
    <row r="74" spans="1:28" ht="18" customHeight="1" x14ac:dyDescent="0.2">
      <c r="A74" s="69">
        <v>343</v>
      </c>
      <c r="B74" s="31" t="s">
        <v>83</v>
      </c>
      <c r="C74" s="73">
        <f t="shared" ref="C74:S74" si="187">SUM(C75:C78)</f>
        <v>0</v>
      </c>
      <c r="D74" s="73">
        <f t="shared" ref="D74" si="188">SUM(D75:D78)</f>
        <v>0</v>
      </c>
      <c r="E74" s="74">
        <f t="shared" si="187"/>
        <v>5000</v>
      </c>
      <c r="F74" s="74">
        <f t="shared" ref="F74:H74" si="189">SUM(F75:F78)</f>
        <v>12056.38</v>
      </c>
      <c r="G74" s="74">
        <f t="shared" ref="G74" si="190">SUM(G75:G78)</f>
        <v>84.63</v>
      </c>
      <c r="H74" s="58">
        <f t="shared" si="189"/>
        <v>0</v>
      </c>
      <c r="I74" s="58">
        <f t="shared" ref="I74" si="191">SUM(I75:I78)</f>
        <v>0</v>
      </c>
      <c r="J74" s="75">
        <f t="shared" ref="J74:L74" si="192">SUM(J75:J78)</f>
        <v>0</v>
      </c>
      <c r="K74" s="75">
        <f t="shared" ref="K74" si="193">SUM(K75:K78)</f>
        <v>0</v>
      </c>
      <c r="L74" s="58">
        <f t="shared" si="192"/>
        <v>0</v>
      </c>
      <c r="M74" s="58">
        <f t="shared" ref="M74:N74" si="194">SUM(M75:M78)</f>
        <v>182.56</v>
      </c>
      <c r="N74" s="58">
        <f t="shared" si="194"/>
        <v>0</v>
      </c>
      <c r="O74" s="75">
        <f t="shared" si="187"/>
        <v>12740</v>
      </c>
      <c r="P74" s="75">
        <f t="shared" ref="P74" si="195">SUM(P75:P78)</f>
        <v>1237.81</v>
      </c>
      <c r="Q74" s="77">
        <f t="shared" si="187"/>
        <v>0</v>
      </c>
      <c r="R74" s="77">
        <f t="shared" ref="R74" si="196">SUM(R75:R78)</f>
        <v>0</v>
      </c>
      <c r="S74" s="75">
        <f t="shared" si="187"/>
        <v>0</v>
      </c>
      <c r="T74" s="75">
        <f t="shared" ref="T74" si="197">SUM(T75:T78)</f>
        <v>0</v>
      </c>
      <c r="U74" s="81">
        <f t="shared" ref="U74:W74" si="198">SUM(U75:U78)</f>
        <v>0</v>
      </c>
      <c r="V74" s="81">
        <f t="shared" ref="V74" si="199">SUM(V75:V78)</f>
        <v>7310.89</v>
      </c>
      <c r="W74" s="79">
        <f t="shared" si="198"/>
        <v>1139.1799999999998</v>
      </c>
      <c r="X74" s="79">
        <f t="shared" ref="X74" si="200">SUM(X75:X78)</f>
        <v>534.41</v>
      </c>
      <c r="Y74" s="57">
        <f t="shared" si="185"/>
        <v>17740</v>
      </c>
      <c r="Z74" s="58">
        <f t="shared" si="186"/>
        <v>22545.86</v>
      </c>
      <c r="AA74" s="68">
        <f t="shared" si="184"/>
        <v>1.2709052987598648</v>
      </c>
    </row>
    <row r="75" spans="1:28" ht="18" customHeight="1" x14ac:dyDescent="0.2">
      <c r="A75" s="80" t="s">
        <v>84</v>
      </c>
      <c r="B75" s="31" t="s">
        <v>85</v>
      </c>
      <c r="C75" s="49"/>
      <c r="D75" s="49"/>
      <c r="E75" s="50">
        <v>5000</v>
      </c>
      <c r="F75" s="50">
        <v>12033</v>
      </c>
      <c r="G75" s="50">
        <v>80.599999999999994</v>
      </c>
      <c r="H75" s="51"/>
      <c r="I75" s="51"/>
      <c r="J75" s="52"/>
      <c r="K75" s="52"/>
      <c r="L75" s="51">
        <v>0</v>
      </c>
      <c r="M75" s="51">
        <v>3</v>
      </c>
      <c r="N75" s="51">
        <v>0</v>
      </c>
      <c r="O75" s="52">
        <v>10000</v>
      </c>
      <c r="P75" s="52">
        <v>1159.74</v>
      </c>
      <c r="Q75" s="54"/>
      <c r="R75" s="54"/>
      <c r="S75" s="52"/>
      <c r="T75" s="52"/>
      <c r="U75" s="55"/>
      <c r="V75" s="55">
        <v>309.26</v>
      </c>
      <c r="W75" s="56">
        <v>3.6</v>
      </c>
      <c r="X75" s="56">
        <v>0</v>
      </c>
      <c r="Y75" s="57">
        <f t="shared" si="185"/>
        <v>15000</v>
      </c>
      <c r="Z75" s="58">
        <f t="shared" si="186"/>
        <v>13589.2</v>
      </c>
      <c r="AA75" s="68">
        <f t="shared" si="184"/>
        <v>0.90594666666666668</v>
      </c>
    </row>
    <row r="76" spans="1:28" ht="18" customHeight="1" x14ac:dyDescent="0.2">
      <c r="A76" s="80" t="s">
        <v>86</v>
      </c>
      <c r="B76" s="31" t="s">
        <v>87</v>
      </c>
      <c r="C76" s="49"/>
      <c r="D76" s="49"/>
      <c r="E76" s="50"/>
      <c r="F76" s="50">
        <v>23.38</v>
      </c>
      <c r="G76" s="50">
        <v>4.03</v>
      </c>
      <c r="H76" s="51"/>
      <c r="I76" s="51"/>
      <c r="J76" s="52"/>
      <c r="K76" s="52"/>
      <c r="L76" s="51"/>
      <c r="M76" s="51">
        <v>179.56</v>
      </c>
      <c r="N76" s="51"/>
      <c r="O76" s="52">
        <v>2000</v>
      </c>
      <c r="P76" s="52">
        <v>78.069999999999993</v>
      </c>
      <c r="Q76" s="54"/>
      <c r="R76" s="54"/>
      <c r="S76" s="52"/>
      <c r="T76" s="52"/>
      <c r="U76" s="55"/>
      <c r="V76" s="55">
        <v>7001.63</v>
      </c>
      <c r="W76" s="56">
        <v>1135.58</v>
      </c>
      <c r="X76" s="56">
        <v>534.41</v>
      </c>
      <c r="Y76" s="57">
        <f t="shared" si="185"/>
        <v>2000</v>
      </c>
      <c r="Z76" s="58">
        <f t="shared" si="186"/>
        <v>8956.6600000000017</v>
      </c>
      <c r="AA76" s="68">
        <f t="shared" si="184"/>
        <v>4.4783300000000006</v>
      </c>
    </row>
    <row r="77" spans="1:28" ht="18" customHeight="1" x14ac:dyDescent="0.2">
      <c r="A77" s="80" t="s">
        <v>88</v>
      </c>
      <c r="B77" s="31" t="s">
        <v>89</v>
      </c>
      <c r="C77" s="49"/>
      <c r="D77" s="49"/>
      <c r="E77" s="50"/>
      <c r="F77" s="50"/>
      <c r="G77" s="50"/>
      <c r="H77" s="51"/>
      <c r="I77" s="51"/>
      <c r="J77" s="52"/>
      <c r="K77" s="52"/>
      <c r="L77" s="51"/>
      <c r="M77" s="51"/>
      <c r="N77" s="51"/>
      <c r="O77" s="52"/>
      <c r="P77" s="52"/>
      <c r="Q77" s="54"/>
      <c r="R77" s="54"/>
      <c r="S77" s="52"/>
      <c r="T77" s="52"/>
      <c r="U77" s="55"/>
      <c r="V77" s="55"/>
      <c r="W77" s="56"/>
      <c r="X77" s="56"/>
      <c r="Y77" s="57">
        <f t="shared" si="185"/>
        <v>0</v>
      </c>
      <c r="Z77" s="58">
        <f t="shared" si="186"/>
        <v>0</v>
      </c>
      <c r="AA77" s="68">
        <v>0</v>
      </c>
    </row>
    <row r="78" spans="1:28" ht="18" customHeight="1" x14ac:dyDescent="0.2">
      <c r="A78" s="80" t="s">
        <v>90</v>
      </c>
      <c r="B78" s="31" t="s">
        <v>91</v>
      </c>
      <c r="C78" s="49"/>
      <c r="D78" s="49"/>
      <c r="E78" s="50"/>
      <c r="F78" s="50"/>
      <c r="G78" s="50"/>
      <c r="H78" s="51"/>
      <c r="I78" s="51"/>
      <c r="J78" s="52"/>
      <c r="K78" s="52"/>
      <c r="L78" s="51"/>
      <c r="M78" s="51"/>
      <c r="N78" s="51"/>
      <c r="O78" s="52">
        <v>740</v>
      </c>
      <c r="P78" s="52">
        <v>0</v>
      </c>
      <c r="Q78" s="54"/>
      <c r="R78" s="54"/>
      <c r="S78" s="52"/>
      <c r="T78" s="52"/>
      <c r="U78" s="55"/>
      <c r="V78" s="55"/>
      <c r="W78" s="56">
        <v>0</v>
      </c>
      <c r="X78" s="56">
        <v>0</v>
      </c>
      <c r="Y78" s="57">
        <f t="shared" si="185"/>
        <v>740</v>
      </c>
      <c r="Z78" s="58">
        <f t="shared" si="186"/>
        <v>0</v>
      </c>
      <c r="AA78" s="68">
        <f t="shared" si="184"/>
        <v>0</v>
      </c>
    </row>
    <row r="79" spans="1:28" ht="18" customHeight="1" x14ac:dyDescent="0.2">
      <c r="A79" s="69">
        <v>372</v>
      </c>
      <c r="B79" s="43" t="s">
        <v>92</v>
      </c>
      <c r="C79" s="73">
        <f t="shared" ref="C79:X79" si="201">SUM(C80)</f>
        <v>0</v>
      </c>
      <c r="D79" s="73">
        <f t="shared" si="201"/>
        <v>0</v>
      </c>
      <c r="E79" s="74">
        <f t="shared" si="201"/>
        <v>0</v>
      </c>
      <c r="F79" s="74">
        <f t="shared" si="201"/>
        <v>0</v>
      </c>
      <c r="G79" s="74">
        <f t="shared" si="201"/>
        <v>0</v>
      </c>
      <c r="H79" s="58">
        <f t="shared" si="201"/>
        <v>0</v>
      </c>
      <c r="I79" s="58">
        <f t="shared" si="201"/>
        <v>0</v>
      </c>
      <c r="J79" s="75">
        <f t="shared" si="201"/>
        <v>0</v>
      </c>
      <c r="K79" s="75">
        <f t="shared" si="201"/>
        <v>0</v>
      </c>
      <c r="L79" s="58">
        <f t="shared" si="201"/>
        <v>0</v>
      </c>
      <c r="M79" s="58">
        <f t="shared" si="201"/>
        <v>0</v>
      </c>
      <c r="N79" s="58">
        <f t="shared" si="201"/>
        <v>0</v>
      </c>
      <c r="O79" s="75">
        <f t="shared" si="201"/>
        <v>9500</v>
      </c>
      <c r="P79" s="75">
        <f t="shared" si="201"/>
        <v>0</v>
      </c>
      <c r="Q79" s="77">
        <f t="shared" si="201"/>
        <v>0</v>
      </c>
      <c r="R79" s="77">
        <f t="shared" si="201"/>
        <v>0</v>
      </c>
      <c r="S79" s="75">
        <f t="shared" si="201"/>
        <v>0</v>
      </c>
      <c r="T79" s="75">
        <f t="shared" si="201"/>
        <v>0</v>
      </c>
      <c r="U79" s="81">
        <f t="shared" ref="U79:V79" si="202">SUM(U80)</f>
        <v>0</v>
      </c>
      <c r="V79" s="81">
        <f t="shared" si="202"/>
        <v>0</v>
      </c>
      <c r="W79" s="79">
        <f t="shared" si="201"/>
        <v>0</v>
      </c>
      <c r="X79" s="79">
        <f t="shared" si="201"/>
        <v>0</v>
      </c>
      <c r="Y79" s="57">
        <f t="shared" si="185"/>
        <v>9500</v>
      </c>
      <c r="Z79" s="58">
        <f t="shared" si="186"/>
        <v>0</v>
      </c>
      <c r="AA79" s="68">
        <f t="shared" si="184"/>
        <v>0</v>
      </c>
    </row>
    <row r="80" spans="1:28" ht="18" customHeight="1" x14ac:dyDescent="0.2">
      <c r="A80" s="80" t="s">
        <v>93</v>
      </c>
      <c r="B80" s="31" t="s">
        <v>94</v>
      </c>
      <c r="C80" s="49">
        <v>0</v>
      </c>
      <c r="D80" s="49">
        <v>0</v>
      </c>
      <c r="E80" s="50"/>
      <c r="F80" s="50"/>
      <c r="G80" s="50"/>
      <c r="H80" s="51"/>
      <c r="I80" s="51"/>
      <c r="J80" s="52"/>
      <c r="K80" s="52"/>
      <c r="L80" s="51"/>
      <c r="M80" s="51"/>
      <c r="N80" s="51"/>
      <c r="O80" s="52">
        <v>9500</v>
      </c>
      <c r="P80" s="52">
        <v>0</v>
      </c>
      <c r="Q80" s="54"/>
      <c r="R80" s="54"/>
      <c r="S80" s="52"/>
      <c r="T80" s="52"/>
      <c r="U80" s="55"/>
      <c r="V80" s="55"/>
      <c r="W80" s="56">
        <v>0</v>
      </c>
      <c r="X80" s="56">
        <v>0</v>
      </c>
      <c r="Y80" s="57">
        <f t="shared" si="185"/>
        <v>9500</v>
      </c>
      <c r="Z80" s="58">
        <f t="shared" si="186"/>
        <v>0</v>
      </c>
      <c r="AA80" s="68">
        <f t="shared" si="184"/>
        <v>0</v>
      </c>
    </row>
    <row r="81" spans="1:28" ht="18" customHeight="1" x14ac:dyDescent="0.2">
      <c r="A81" s="69">
        <v>381</v>
      </c>
      <c r="B81" s="31" t="s">
        <v>19</v>
      </c>
      <c r="C81" s="73">
        <f>SUM(C82)</f>
        <v>0</v>
      </c>
      <c r="D81" s="73">
        <f>SUM(D82)</f>
        <v>0</v>
      </c>
      <c r="E81" s="74">
        <f t="shared" ref="E81:X81" si="203">SUM(E82)</f>
        <v>0</v>
      </c>
      <c r="F81" s="74">
        <f t="shared" si="203"/>
        <v>0</v>
      </c>
      <c r="G81" s="74">
        <f t="shared" si="203"/>
        <v>0</v>
      </c>
      <c r="H81" s="58">
        <f t="shared" si="203"/>
        <v>0</v>
      </c>
      <c r="I81" s="58">
        <f t="shared" si="203"/>
        <v>0</v>
      </c>
      <c r="J81" s="75">
        <f t="shared" si="203"/>
        <v>0</v>
      </c>
      <c r="K81" s="75">
        <f t="shared" si="203"/>
        <v>0</v>
      </c>
      <c r="L81" s="58">
        <f t="shared" si="203"/>
        <v>0</v>
      </c>
      <c r="M81" s="58">
        <f t="shared" si="203"/>
        <v>0</v>
      </c>
      <c r="N81" s="58">
        <f t="shared" si="203"/>
        <v>0</v>
      </c>
      <c r="O81" s="75">
        <f t="shared" si="203"/>
        <v>0</v>
      </c>
      <c r="P81" s="75">
        <f t="shared" si="203"/>
        <v>2000</v>
      </c>
      <c r="Q81" s="77">
        <f t="shared" si="203"/>
        <v>0</v>
      </c>
      <c r="R81" s="77">
        <f t="shared" si="203"/>
        <v>0</v>
      </c>
      <c r="S81" s="75">
        <f t="shared" si="203"/>
        <v>0</v>
      </c>
      <c r="T81" s="75">
        <f t="shared" si="203"/>
        <v>0</v>
      </c>
      <c r="U81" s="81">
        <f t="shared" ref="U81:V81" si="204">SUM(U82)</f>
        <v>0</v>
      </c>
      <c r="V81" s="81">
        <f t="shared" si="204"/>
        <v>0</v>
      </c>
      <c r="W81" s="79">
        <f t="shared" si="203"/>
        <v>0</v>
      </c>
      <c r="X81" s="79">
        <f t="shared" si="203"/>
        <v>0</v>
      </c>
      <c r="Y81" s="57">
        <f t="shared" si="185"/>
        <v>0</v>
      </c>
      <c r="Z81" s="58">
        <f t="shared" si="186"/>
        <v>2000</v>
      </c>
      <c r="AA81" s="68">
        <v>0</v>
      </c>
    </row>
    <row r="82" spans="1:28" ht="18" customHeight="1" x14ac:dyDescent="0.2">
      <c r="A82" s="80" t="s">
        <v>95</v>
      </c>
      <c r="B82" s="31" t="s">
        <v>96</v>
      </c>
      <c r="C82" s="49"/>
      <c r="D82" s="49"/>
      <c r="E82" s="50"/>
      <c r="F82" s="50"/>
      <c r="G82" s="50"/>
      <c r="H82" s="51"/>
      <c r="I82" s="51"/>
      <c r="J82" s="52"/>
      <c r="K82" s="52"/>
      <c r="L82" s="51"/>
      <c r="M82" s="51"/>
      <c r="N82" s="51"/>
      <c r="O82" s="53"/>
      <c r="P82" s="52">
        <v>2000</v>
      </c>
      <c r="Q82" s="54"/>
      <c r="R82" s="54"/>
      <c r="S82" s="53"/>
      <c r="T82" s="53"/>
      <c r="U82" s="55"/>
      <c r="V82" s="55"/>
      <c r="W82" s="56"/>
      <c r="X82" s="56"/>
      <c r="Y82" s="57">
        <f t="shared" si="185"/>
        <v>0</v>
      </c>
      <c r="Z82" s="58">
        <f t="shared" si="186"/>
        <v>2000</v>
      </c>
      <c r="AA82" s="68">
        <v>0</v>
      </c>
    </row>
    <row r="83" spans="1:28" ht="18" customHeight="1" x14ac:dyDescent="0.2">
      <c r="A83" s="80"/>
      <c r="B83" s="43"/>
      <c r="C83" s="49"/>
      <c r="D83" s="49"/>
      <c r="E83" s="50"/>
      <c r="F83" s="50"/>
      <c r="G83" s="50"/>
      <c r="H83" s="51"/>
      <c r="I83" s="51"/>
      <c r="J83" s="52"/>
      <c r="K83" s="52"/>
      <c r="L83" s="51"/>
      <c r="M83" s="51"/>
      <c r="N83" s="51"/>
      <c r="O83" s="53"/>
      <c r="P83" s="52"/>
      <c r="Q83" s="54"/>
      <c r="R83" s="54"/>
      <c r="S83" s="53"/>
      <c r="T83" s="53"/>
      <c r="U83" s="55"/>
      <c r="V83" s="55"/>
      <c r="W83" s="56"/>
      <c r="X83" s="56"/>
      <c r="Y83" s="57">
        <f t="shared" si="185"/>
        <v>0</v>
      </c>
      <c r="Z83" s="58">
        <f t="shared" si="186"/>
        <v>0</v>
      </c>
      <c r="AA83" s="68">
        <v>0</v>
      </c>
    </row>
    <row r="84" spans="1:28" ht="18" customHeight="1" x14ac:dyDescent="0.2">
      <c r="A84" s="43"/>
      <c r="B84" s="43"/>
      <c r="C84" s="49"/>
      <c r="D84" s="49"/>
      <c r="E84" s="50"/>
      <c r="F84" s="50"/>
      <c r="G84" s="50"/>
      <c r="H84" s="51"/>
      <c r="I84" s="51"/>
      <c r="J84" s="52"/>
      <c r="K84" s="52"/>
      <c r="L84" s="51"/>
      <c r="M84" s="51"/>
      <c r="N84" s="51"/>
      <c r="O84" s="53"/>
      <c r="P84" s="52"/>
      <c r="Q84" s="54"/>
      <c r="R84" s="54"/>
      <c r="S84" s="53"/>
      <c r="T84" s="53"/>
      <c r="U84" s="55"/>
      <c r="V84" s="55"/>
      <c r="W84" s="56"/>
      <c r="X84" s="56"/>
      <c r="Y84" s="57">
        <f t="shared" si="185"/>
        <v>0</v>
      </c>
      <c r="Z84" s="58">
        <f t="shared" si="186"/>
        <v>0</v>
      </c>
      <c r="AA84" s="68">
        <v>0</v>
      </c>
    </row>
    <row r="85" spans="1:28" ht="18" customHeight="1" x14ac:dyDescent="0.2">
      <c r="A85" s="91" t="s">
        <v>97</v>
      </c>
      <c r="B85" s="91" t="s">
        <v>98</v>
      </c>
      <c r="C85" s="73">
        <f>SUM(C86+C89+C93+C95+C97)</f>
        <v>0</v>
      </c>
      <c r="D85" s="73">
        <f>SUM(D86+D89+D93+D95+D97)</f>
        <v>0</v>
      </c>
      <c r="E85" s="74">
        <f t="shared" ref="E85:S85" si="205">SUM(E86+E89+E93+E95+E97)</f>
        <v>81000</v>
      </c>
      <c r="F85" s="74">
        <f t="shared" ref="F85:H85" si="206">SUM(F86+F89+F93+F95+F97)</f>
        <v>17168</v>
      </c>
      <c r="G85" s="74">
        <f t="shared" ref="G85" si="207">SUM(G86+G89+G93+G95+G97)</f>
        <v>0</v>
      </c>
      <c r="H85" s="58">
        <f t="shared" si="206"/>
        <v>3812</v>
      </c>
      <c r="I85" s="58">
        <f t="shared" ref="I85" si="208">SUM(I86+I89+I93+I95+I97)</f>
        <v>0</v>
      </c>
      <c r="J85" s="75">
        <f t="shared" ref="J85:L85" si="209">SUM(J86+J89+J93+J95+J97)</f>
        <v>41800</v>
      </c>
      <c r="K85" s="75">
        <f t="shared" ref="K85" si="210">SUM(K86+K89+K93+K95+K97)</f>
        <v>10719</v>
      </c>
      <c r="L85" s="58">
        <f t="shared" si="209"/>
        <v>85000</v>
      </c>
      <c r="M85" s="58">
        <f t="shared" ref="M85:N85" si="211">SUM(M86+M89+M93+M95+M97)</f>
        <v>75168.929999999993</v>
      </c>
      <c r="N85" s="58">
        <f t="shared" si="211"/>
        <v>0</v>
      </c>
      <c r="O85" s="75">
        <f t="shared" si="205"/>
        <v>23500</v>
      </c>
      <c r="P85" s="75">
        <f t="shared" ref="P85" si="212">SUM(P86+P89+P93+P95+P97)</f>
        <v>0</v>
      </c>
      <c r="Q85" s="77">
        <f t="shared" si="205"/>
        <v>0</v>
      </c>
      <c r="R85" s="77">
        <f t="shared" ref="R85" si="213">SUM(R86+R89+R93+R95+R97)</f>
        <v>0</v>
      </c>
      <c r="S85" s="75">
        <f t="shared" si="205"/>
        <v>0</v>
      </c>
      <c r="T85" s="75">
        <f t="shared" ref="T85" si="214">SUM(T86+T89+T93+T95+T97)</f>
        <v>0</v>
      </c>
      <c r="U85" s="78">
        <f>SUM(U86+U88)</f>
        <v>10000</v>
      </c>
      <c r="V85" s="78">
        <f>SUM(V86+V88)</f>
        <v>0</v>
      </c>
      <c r="W85" s="79">
        <f t="shared" ref="W85" si="215">SUM(W86+W89+W93+W95+W97)</f>
        <v>0</v>
      </c>
      <c r="X85" s="79">
        <f t="shared" ref="X85" si="216">SUM(X86+X89+X93+X95+X97)</f>
        <v>0</v>
      </c>
      <c r="Y85" s="57">
        <f t="shared" si="185"/>
        <v>245112</v>
      </c>
      <c r="Z85" s="58">
        <f t="shared" si="186"/>
        <v>103055.93</v>
      </c>
      <c r="AA85" s="68">
        <f t="shared" si="184"/>
        <v>0.42044424589575374</v>
      </c>
    </row>
    <row r="86" spans="1:28" ht="18" customHeight="1" x14ac:dyDescent="0.2">
      <c r="A86" s="69">
        <v>412</v>
      </c>
      <c r="B86" s="31" t="s">
        <v>99</v>
      </c>
      <c r="C86" s="73">
        <f t="shared" ref="C86:X86" si="217">SUM(C87)</f>
        <v>0</v>
      </c>
      <c r="D86" s="73">
        <f t="shared" si="217"/>
        <v>0</v>
      </c>
      <c r="E86" s="74">
        <f t="shared" si="217"/>
        <v>0</v>
      </c>
      <c r="F86" s="74">
        <f t="shared" si="217"/>
        <v>0</v>
      </c>
      <c r="G86" s="74">
        <f t="shared" si="217"/>
        <v>0</v>
      </c>
      <c r="H86" s="58">
        <f t="shared" si="217"/>
        <v>0</v>
      </c>
      <c r="I86" s="58">
        <f t="shared" si="217"/>
        <v>0</v>
      </c>
      <c r="J86" s="75">
        <f t="shared" si="217"/>
        <v>0</v>
      </c>
      <c r="K86" s="75">
        <f t="shared" si="217"/>
        <v>0</v>
      </c>
      <c r="L86" s="58">
        <f t="shared" si="217"/>
        <v>0</v>
      </c>
      <c r="M86" s="58">
        <f t="shared" si="217"/>
        <v>0</v>
      </c>
      <c r="N86" s="58">
        <f t="shared" si="217"/>
        <v>0</v>
      </c>
      <c r="O86" s="76">
        <f t="shared" si="217"/>
        <v>0</v>
      </c>
      <c r="P86" s="75">
        <f t="shared" si="217"/>
        <v>0</v>
      </c>
      <c r="Q86" s="77">
        <f t="shared" si="217"/>
        <v>0</v>
      </c>
      <c r="R86" s="77">
        <f t="shared" si="217"/>
        <v>0</v>
      </c>
      <c r="S86" s="76">
        <f t="shared" si="217"/>
        <v>0</v>
      </c>
      <c r="T86" s="76">
        <f t="shared" si="217"/>
        <v>0</v>
      </c>
      <c r="U86" s="78">
        <f t="shared" si="217"/>
        <v>0</v>
      </c>
      <c r="V86" s="78">
        <f t="shared" si="217"/>
        <v>0</v>
      </c>
      <c r="W86" s="79">
        <f t="shared" si="217"/>
        <v>0</v>
      </c>
      <c r="X86" s="79">
        <f t="shared" si="217"/>
        <v>0</v>
      </c>
      <c r="Y86" s="57">
        <f t="shared" si="185"/>
        <v>0</v>
      </c>
      <c r="Z86" s="58">
        <f t="shared" si="186"/>
        <v>0</v>
      </c>
      <c r="AA86" s="68">
        <v>0</v>
      </c>
    </row>
    <row r="87" spans="1:28" ht="18" customHeight="1" x14ac:dyDescent="0.2">
      <c r="A87" s="80" t="s">
        <v>100</v>
      </c>
      <c r="B87" s="31" t="s">
        <v>101</v>
      </c>
      <c r="C87" s="49"/>
      <c r="D87" s="49"/>
      <c r="E87" s="50">
        <v>0</v>
      </c>
      <c r="F87" s="50">
        <v>0</v>
      </c>
      <c r="G87" s="50">
        <v>0</v>
      </c>
      <c r="H87" s="51">
        <v>0</v>
      </c>
      <c r="I87" s="51">
        <v>0</v>
      </c>
      <c r="J87" s="52">
        <v>0</v>
      </c>
      <c r="K87" s="52">
        <v>0</v>
      </c>
      <c r="L87" s="51">
        <v>0</v>
      </c>
      <c r="M87" s="51">
        <v>0</v>
      </c>
      <c r="N87" s="51">
        <v>0</v>
      </c>
      <c r="O87" s="53"/>
      <c r="P87" s="52"/>
      <c r="Q87" s="54"/>
      <c r="R87" s="54"/>
      <c r="S87" s="53"/>
      <c r="T87" s="53"/>
      <c r="U87" s="55"/>
      <c r="V87" s="55"/>
      <c r="W87" s="56"/>
      <c r="X87" s="56"/>
      <c r="Y87" s="57">
        <f t="shared" si="185"/>
        <v>0</v>
      </c>
      <c r="Z87" s="58">
        <f t="shared" si="186"/>
        <v>0</v>
      </c>
      <c r="AA87" s="68">
        <v>0</v>
      </c>
    </row>
    <row r="88" spans="1:28" ht="18" customHeight="1" x14ac:dyDescent="0.2">
      <c r="A88" s="92">
        <v>42</v>
      </c>
      <c r="B88" s="31"/>
      <c r="C88" s="73">
        <f>SUM(C97+C95+C93+C89)</f>
        <v>0</v>
      </c>
      <c r="D88" s="73">
        <f>SUM(D97+D95+D93+D89)</f>
        <v>0</v>
      </c>
      <c r="E88" s="74">
        <f t="shared" ref="E88:S88" si="218">SUM(E97+E95+E93+E89)</f>
        <v>81000</v>
      </c>
      <c r="F88" s="74">
        <f t="shared" ref="F88:H88" si="219">SUM(F97+F95+F93+F89)</f>
        <v>17168</v>
      </c>
      <c r="G88" s="74">
        <f t="shared" ref="G88" si="220">SUM(G97+G95+G93+G89)</f>
        <v>0</v>
      </c>
      <c r="H88" s="58">
        <f t="shared" si="219"/>
        <v>3812</v>
      </c>
      <c r="I88" s="58">
        <f t="shared" ref="I88" si="221">SUM(I97+I95+I93+I89)</f>
        <v>0</v>
      </c>
      <c r="J88" s="75">
        <f t="shared" ref="J88:L88" si="222">SUM(J97+J95+J93+J89)</f>
        <v>41800</v>
      </c>
      <c r="K88" s="75">
        <f t="shared" ref="K88" si="223">SUM(K97+K95+K93+K89)</f>
        <v>10719</v>
      </c>
      <c r="L88" s="58">
        <f t="shared" si="222"/>
        <v>85000</v>
      </c>
      <c r="M88" s="58">
        <f t="shared" ref="M88:N88" si="224">SUM(M97+M95+M93+M89)</f>
        <v>75168.929999999993</v>
      </c>
      <c r="N88" s="58">
        <f t="shared" si="224"/>
        <v>0</v>
      </c>
      <c r="O88" s="76">
        <f t="shared" si="218"/>
        <v>23500</v>
      </c>
      <c r="P88" s="75">
        <f t="shared" ref="P88" si="225">SUM(P97+P95+P93+P89)</f>
        <v>0</v>
      </c>
      <c r="Q88" s="77">
        <f t="shared" si="218"/>
        <v>0</v>
      </c>
      <c r="R88" s="77">
        <f t="shared" ref="R88" si="226">SUM(R97+R95+R93+R89)</f>
        <v>0</v>
      </c>
      <c r="S88" s="76">
        <f t="shared" si="218"/>
        <v>0</v>
      </c>
      <c r="T88" s="76">
        <f t="shared" ref="T88" si="227">SUM(T97+T95+T93+T89)</f>
        <v>0</v>
      </c>
      <c r="U88" s="81">
        <f t="shared" ref="U88:W88" si="228">SUM(U97+U95+U93+U89)</f>
        <v>10000</v>
      </c>
      <c r="V88" s="81">
        <f t="shared" ref="V88" si="229">SUM(V97+V95+V93+V89)</f>
        <v>0</v>
      </c>
      <c r="W88" s="79">
        <f t="shared" si="228"/>
        <v>0</v>
      </c>
      <c r="X88" s="79">
        <f t="shared" ref="X88" si="230">SUM(X97+X95+X93+X89)</f>
        <v>0</v>
      </c>
      <c r="Y88" s="57">
        <f t="shared" si="185"/>
        <v>245112</v>
      </c>
      <c r="Z88" s="58">
        <f t="shared" si="186"/>
        <v>103055.93</v>
      </c>
      <c r="AA88" s="68">
        <f t="shared" si="184"/>
        <v>0.42044424589575374</v>
      </c>
    </row>
    <row r="89" spans="1:28" ht="18" customHeight="1" x14ac:dyDescent="0.2">
      <c r="A89" s="69">
        <v>422</v>
      </c>
      <c r="B89" s="31" t="s">
        <v>102</v>
      </c>
      <c r="C89" s="73">
        <f t="shared" ref="C89:E89" si="231">SUM(C90:C92)</f>
        <v>0</v>
      </c>
      <c r="D89" s="73">
        <f t="shared" ref="D89" si="232">SUM(D90:D92)</f>
        <v>0</v>
      </c>
      <c r="E89" s="74">
        <f t="shared" si="231"/>
        <v>70000</v>
      </c>
      <c r="F89" s="74">
        <f t="shared" ref="F89:H89" si="233">SUM(F90:F92)</f>
        <v>17168</v>
      </c>
      <c r="G89" s="74">
        <f t="shared" ref="G89" si="234">SUM(G90:G92)</f>
        <v>0</v>
      </c>
      <c r="H89" s="58">
        <f t="shared" si="233"/>
        <v>3812</v>
      </c>
      <c r="I89" s="58">
        <f t="shared" ref="I89" si="235">SUM(I90:I92)</f>
        <v>0</v>
      </c>
      <c r="J89" s="75">
        <f t="shared" ref="J89:L89" si="236">SUM(J90:J92)</f>
        <v>25900</v>
      </c>
      <c r="K89" s="75">
        <f t="shared" ref="K89" si="237">SUM(K90:K92)</f>
        <v>10719</v>
      </c>
      <c r="L89" s="58">
        <f t="shared" si="236"/>
        <v>85000</v>
      </c>
      <c r="M89" s="58">
        <f t="shared" ref="M89:N89" si="238">SUM(M90:M92)</f>
        <v>75168.929999999993</v>
      </c>
      <c r="N89" s="58">
        <f t="shared" si="238"/>
        <v>0</v>
      </c>
      <c r="O89" s="76">
        <f t="shared" ref="O89:S89" si="239">SUM(O90:O92)</f>
        <v>20000</v>
      </c>
      <c r="P89" s="75">
        <f t="shared" ref="P89" si="240">SUM(P90:P92)</f>
        <v>0</v>
      </c>
      <c r="Q89" s="77">
        <f t="shared" si="239"/>
        <v>0</v>
      </c>
      <c r="R89" s="77">
        <f t="shared" ref="R89" si="241">SUM(R90:R92)</f>
        <v>0</v>
      </c>
      <c r="S89" s="76">
        <f t="shared" si="239"/>
        <v>0</v>
      </c>
      <c r="T89" s="76">
        <f t="shared" ref="T89" si="242">SUM(T90:T92)</f>
        <v>0</v>
      </c>
      <c r="U89" s="78">
        <f t="shared" ref="U89:W89" si="243">SUM(U90:U92)</f>
        <v>0</v>
      </c>
      <c r="V89" s="78">
        <f t="shared" ref="V89" si="244">SUM(V90:V92)</f>
        <v>0</v>
      </c>
      <c r="W89" s="79">
        <f t="shared" si="243"/>
        <v>0</v>
      </c>
      <c r="X89" s="79">
        <f t="shared" ref="X89" si="245">SUM(X90:X92)</f>
        <v>0</v>
      </c>
      <c r="Y89" s="57">
        <f t="shared" si="185"/>
        <v>204712</v>
      </c>
      <c r="Z89" s="58">
        <f t="shared" si="186"/>
        <v>103055.93</v>
      </c>
      <c r="AA89" s="68">
        <f t="shared" si="184"/>
        <v>0.50341909609597868</v>
      </c>
    </row>
    <row r="90" spans="1:28" ht="18" customHeight="1" x14ac:dyDescent="0.2">
      <c r="A90" s="80" t="s">
        <v>103</v>
      </c>
      <c r="B90" s="31" t="s">
        <v>104</v>
      </c>
      <c r="C90" s="49"/>
      <c r="D90" s="49"/>
      <c r="E90" s="50">
        <v>60000</v>
      </c>
      <c r="F90" s="50"/>
      <c r="G90" s="50"/>
      <c r="H90" s="51">
        <v>3812</v>
      </c>
      <c r="I90" s="51"/>
      <c r="J90" s="52">
        <v>25900</v>
      </c>
      <c r="K90" s="52"/>
      <c r="L90" s="51">
        <v>85000</v>
      </c>
      <c r="M90" s="51">
        <v>75168.929999999993</v>
      </c>
      <c r="N90" s="51"/>
      <c r="O90" s="53">
        <v>20000</v>
      </c>
      <c r="P90" s="52">
        <v>0</v>
      </c>
      <c r="Q90" s="54"/>
      <c r="R90" s="54"/>
      <c r="S90" s="53"/>
      <c r="T90" s="53"/>
      <c r="U90" s="55"/>
      <c r="V90" s="55"/>
      <c r="W90" s="56">
        <v>0</v>
      </c>
      <c r="X90" s="56">
        <v>0</v>
      </c>
      <c r="Y90" s="57">
        <f t="shared" si="185"/>
        <v>194712</v>
      </c>
      <c r="Z90" s="58">
        <f t="shared" si="186"/>
        <v>75168.929999999993</v>
      </c>
      <c r="AA90" s="68">
        <f t="shared" si="184"/>
        <v>0.38605186121040302</v>
      </c>
      <c r="AB90" s="82"/>
    </row>
    <row r="91" spans="1:28" ht="18" customHeight="1" x14ac:dyDescent="0.2">
      <c r="A91" s="80">
        <v>4222</v>
      </c>
      <c r="B91" s="31" t="s">
        <v>156</v>
      </c>
      <c r="C91" s="49"/>
      <c r="D91" s="49"/>
      <c r="E91" s="50"/>
      <c r="F91" s="50">
        <v>7198</v>
      </c>
      <c r="G91" s="50">
        <v>0</v>
      </c>
      <c r="H91" s="51"/>
      <c r="I91" s="51"/>
      <c r="J91" s="52"/>
      <c r="K91" s="52">
        <v>10719</v>
      </c>
      <c r="L91" s="51"/>
      <c r="M91" s="51"/>
      <c r="N91" s="51"/>
      <c r="O91" s="53"/>
      <c r="P91" s="52"/>
      <c r="Q91" s="54"/>
      <c r="R91" s="54"/>
      <c r="S91" s="53"/>
      <c r="T91" s="53"/>
      <c r="U91" s="55"/>
      <c r="V91" s="55"/>
      <c r="W91" s="56"/>
      <c r="X91" s="56"/>
      <c r="Y91" s="57"/>
      <c r="Z91" s="58">
        <f t="shared" si="186"/>
        <v>17917</v>
      </c>
      <c r="AA91" s="68">
        <v>0</v>
      </c>
      <c r="AB91" s="82"/>
    </row>
    <row r="92" spans="1:28" ht="18" customHeight="1" x14ac:dyDescent="0.2">
      <c r="A92" s="80" t="s">
        <v>105</v>
      </c>
      <c r="B92" s="31" t="s">
        <v>142</v>
      </c>
      <c r="C92" s="49"/>
      <c r="D92" s="49"/>
      <c r="E92" s="50">
        <v>10000</v>
      </c>
      <c r="F92" s="50">
        <v>9970</v>
      </c>
      <c r="G92" s="50">
        <v>0</v>
      </c>
      <c r="H92" s="51"/>
      <c r="I92" s="51"/>
      <c r="J92" s="52"/>
      <c r="K92" s="52"/>
      <c r="L92" s="51"/>
      <c r="M92" s="51"/>
      <c r="N92" s="51"/>
      <c r="O92" s="53"/>
      <c r="P92" s="52"/>
      <c r="Q92" s="54"/>
      <c r="R92" s="54"/>
      <c r="S92" s="53"/>
      <c r="T92" s="53"/>
      <c r="U92" s="55"/>
      <c r="V92" s="55"/>
      <c r="W92" s="56"/>
      <c r="X92" s="56"/>
      <c r="Y92" s="57">
        <f t="shared" ref="Y92:Y101" si="246">SUM(C92+E92+H92+J92+L92+O92+Q92+S92+U92)</f>
        <v>10000</v>
      </c>
      <c r="Z92" s="58">
        <f t="shared" si="186"/>
        <v>9970</v>
      </c>
      <c r="AA92" s="68">
        <f t="shared" si="184"/>
        <v>0.997</v>
      </c>
    </row>
    <row r="93" spans="1:28" ht="18" customHeight="1" x14ac:dyDescent="0.2">
      <c r="A93" s="69">
        <v>423</v>
      </c>
      <c r="B93" s="31" t="s">
        <v>106</v>
      </c>
      <c r="C93" s="73">
        <f>SUM(C94)</f>
        <v>0</v>
      </c>
      <c r="D93" s="73">
        <f>SUM(D94)</f>
        <v>0</v>
      </c>
      <c r="E93" s="74">
        <f t="shared" ref="E93:N93" si="247">SUM(E94)</f>
        <v>0</v>
      </c>
      <c r="F93" s="74">
        <f t="shared" si="247"/>
        <v>0</v>
      </c>
      <c r="G93" s="74">
        <f t="shared" si="247"/>
        <v>0</v>
      </c>
      <c r="H93" s="58">
        <f t="shared" si="247"/>
        <v>0</v>
      </c>
      <c r="I93" s="58">
        <f t="shared" si="247"/>
        <v>0</v>
      </c>
      <c r="J93" s="75">
        <f t="shared" si="247"/>
        <v>0</v>
      </c>
      <c r="K93" s="75">
        <f t="shared" si="247"/>
        <v>0</v>
      </c>
      <c r="L93" s="58">
        <f t="shared" si="247"/>
        <v>0</v>
      </c>
      <c r="M93" s="58">
        <f t="shared" si="247"/>
        <v>0</v>
      </c>
      <c r="N93" s="58">
        <f t="shared" si="247"/>
        <v>0</v>
      </c>
      <c r="O93" s="76">
        <f>SUM(O94)</f>
        <v>0</v>
      </c>
      <c r="P93" s="75">
        <f>SUM(P94)</f>
        <v>0</v>
      </c>
      <c r="Q93" s="77">
        <f t="shared" ref="Q93:R93" si="248">SUM(Q94)</f>
        <v>0</v>
      </c>
      <c r="R93" s="77">
        <f t="shared" si="248"/>
        <v>0</v>
      </c>
      <c r="S93" s="76">
        <f t="shared" ref="S93:X93" si="249">SUM(S94)</f>
        <v>0</v>
      </c>
      <c r="T93" s="76">
        <f t="shared" si="249"/>
        <v>0</v>
      </c>
      <c r="U93" s="78">
        <f t="shared" si="249"/>
        <v>0</v>
      </c>
      <c r="V93" s="78">
        <f t="shared" si="249"/>
        <v>0</v>
      </c>
      <c r="W93" s="79">
        <f t="shared" si="249"/>
        <v>0</v>
      </c>
      <c r="X93" s="79">
        <f t="shared" si="249"/>
        <v>0</v>
      </c>
      <c r="Y93" s="57">
        <f t="shared" si="246"/>
        <v>0</v>
      </c>
      <c r="Z93" s="58">
        <f t="shared" si="186"/>
        <v>0</v>
      </c>
      <c r="AA93" s="68">
        <v>0</v>
      </c>
    </row>
    <row r="94" spans="1:28" ht="18" customHeight="1" x14ac:dyDescent="0.2">
      <c r="A94" s="80">
        <v>4231</v>
      </c>
      <c r="B94" s="31" t="s">
        <v>107</v>
      </c>
      <c r="C94" s="49"/>
      <c r="D94" s="49"/>
      <c r="E94" s="50"/>
      <c r="F94" s="50"/>
      <c r="G94" s="50"/>
      <c r="H94" s="51"/>
      <c r="I94" s="51"/>
      <c r="J94" s="52"/>
      <c r="K94" s="52"/>
      <c r="L94" s="51"/>
      <c r="M94" s="51"/>
      <c r="N94" s="51"/>
      <c r="O94" s="53"/>
      <c r="P94" s="52"/>
      <c r="Q94" s="54"/>
      <c r="R94" s="54"/>
      <c r="S94" s="53"/>
      <c r="T94" s="53"/>
      <c r="U94" s="55"/>
      <c r="V94" s="55"/>
      <c r="W94" s="56"/>
      <c r="X94" s="56"/>
      <c r="Y94" s="57">
        <f t="shared" si="246"/>
        <v>0</v>
      </c>
      <c r="Z94" s="58">
        <f t="shared" si="186"/>
        <v>0</v>
      </c>
      <c r="AA94" s="68">
        <v>0</v>
      </c>
    </row>
    <row r="95" spans="1:28" ht="18" customHeight="1" x14ac:dyDescent="0.2">
      <c r="A95" s="69">
        <v>424</v>
      </c>
      <c r="B95" s="31" t="s">
        <v>108</v>
      </c>
      <c r="C95" s="73">
        <f>SUM(C96)</f>
        <v>0</v>
      </c>
      <c r="D95" s="73">
        <f>SUM(D96)</f>
        <v>0</v>
      </c>
      <c r="E95" s="74">
        <f t="shared" ref="E95:R95" si="250">SUM(E96)</f>
        <v>0</v>
      </c>
      <c r="F95" s="74">
        <f t="shared" si="250"/>
        <v>0</v>
      </c>
      <c r="G95" s="74">
        <f t="shared" si="250"/>
        <v>0</v>
      </c>
      <c r="H95" s="58">
        <f t="shared" si="250"/>
        <v>0</v>
      </c>
      <c r="I95" s="58">
        <f t="shared" si="250"/>
        <v>0</v>
      </c>
      <c r="J95" s="75">
        <f t="shared" si="250"/>
        <v>0</v>
      </c>
      <c r="K95" s="75">
        <f t="shared" si="250"/>
        <v>0</v>
      </c>
      <c r="L95" s="58">
        <f t="shared" si="250"/>
        <v>0</v>
      </c>
      <c r="M95" s="58">
        <f t="shared" si="250"/>
        <v>0</v>
      </c>
      <c r="N95" s="58">
        <f t="shared" si="250"/>
        <v>0</v>
      </c>
      <c r="O95" s="75">
        <f t="shared" si="250"/>
        <v>0</v>
      </c>
      <c r="P95" s="75">
        <f t="shared" si="250"/>
        <v>0</v>
      </c>
      <c r="Q95" s="77">
        <f t="shared" si="250"/>
        <v>0</v>
      </c>
      <c r="R95" s="77">
        <f t="shared" si="250"/>
        <v>0</v>
      </c>
      <c r="S95" s="75">
        <f>SUM(S96)</f>
        <v>0</v>
      </c>
      <c r="T95" s="75">
        <f>SUM(T96)</f>
        <v>0</v>
      </c>
      <c r="U95" s="78">
        <f>SUM(U96)</f>
        <v>0</v>
      </c>
      <c r="V95" s="78">
        <f>SUM(V96)</f>
        <v>0</v>
      </c>
      <c r="W95" s="79">
        <f t="shared" ref="W95:X95" si="251">SUM(W96)</f>
        <v>0</v>
      </c>
      <c r="X95" s="79">
        <f t="shared" si="251"/>
        <v>0</v>
      </c>
      <c r="Y95" s="57">
        <f t="shared" si="246"/>
        <v>0</v>
      </c>
      <c r="Z95" s="58">
        <f t="shared" si="186"/>
        <v>0</v>
      </c>
      <c r="AA95" s="68">
        <v>0</v>
      </c>
    </row>
    <row r="96" spans="1:28" ht="18" customHeight="1" x14ac:dyDescent="0.2">
      <c r="A96" s="80" t="s">
        <v>109</v>
      </c>
      <c r="B96" s="31" t="s">
        <v>110</v>
      </c>
      <c r="C96" s="49"/>
      <c r="D96" s="49"/>
      <c r="E96" s="50">
        <v>0</v>
      </c>
      <c r="F96" s="50">
        <v>0</v>
      </c>
      <c r="G96" s="50">
        <v>0</v>
      </c>
      <c r="H96" s="51">
        <v>0</v>
      </c>
      <c r="I96" s="51">
        <v>0</v>
      </c>
      <c r="J96" s="52">
        <v>0</v>
      </c>
      <c r="K96" s="52">
        <v>0</v>
      </c>
      <c r="L96" s="51">
        <v>0</v>
      </c>
      <c r="M96" s="51">
        <v>0</v>
      </c>
      <c r="N96" s="51">
        <v>0</v>
      </c>
      <c r="O96" s="53">
        <v>0</v>
      </c>
      <c r="P96" s="52">
        <v>0</v>
      </c>
      <c r="Q96" s="54">
        <v>0</v>
      </c>
      <c r="R96" s="54">
        <v>0</v>
      </c>
      <c r="S96" s="53"/>
      <c r="T96" s="53"/>
      <c r="U96" s="55"/>
      <c r="V96" s="55"/>
      <c r="W96" s="56">
        <v>0</v>
      </c>
      <c r="X96" s="56">
        <v>0</v>
      </c>
      <c r="Y96" s="57">
        <f t="shared" si="246"/>
        <v>0</v>
      </c>
      <c r="Z96" s="58">
        <f t="shared" si="186"/>
        <v>0</v>
      </c>
      <c r="AA96" s="68">
        <v>0</v>
      </c>
      <c r="AB96" s="82"/>
    </row>
    <row r="97" spans="1:29" ht="18" customHeight="1" x14ac:dyDescent="0.2">
      <c r="A97" s="69">
        <v>426</v>
      </c>
      <c r="B97" s="31" t="s">
        <v>111</v>
      </c>
      <c r="C97" s="73">
        <f>SUM(C98)</f>
        <v>0</v>
      </c>
      <c r="D97" s="73">
        <f>SUM(D98)</f>
        <v>0</v>
      </c>
      <c r="E97" s="74">
        <f t="shared" ref="E97:R97" si="252">SUM(E98)</f>
        <v>11000</v>
      </c>
      <c r="F97" s="74">
        <f t="shared" si="252"/>
        <v>0</v>
      </c>
      <c r="G97" s="74">
        <f t="shared" si="252"/>
        <v>0</v>
      </c>
      <c r="H97" s="58">
        <f t="shared" si="252"/>
        <v>0</v>
      </c>
      <c r="I97" s="58">
        <f t="shared" si="252"/>
        <v>0</v>
      </c>
      <c r="J97" s="75">
        <f t="shared" si="252"/>
        <v>15900</v>
      </c>
      <c r="K97" s="75">
        <f t="shared" si="252"/>
        <v>0</v>
      </c>
      <c r="L97" s="58">
        <f t="shared" si="252"/>
        <v>0</v>
      </c>
      <c r="M97" s="58">
        <f t="shared" si="252"/>
        <v>0</v>
      </c>
      <c r="N97" s="58">
        <f t="shared" si="252"/>
        <v>0</v>
      </c>
      <c r="O97" s="76">
        <f t="shared" si="252"/>
        <v>3500</v>
      </c>
      <c r="P97" s="75">
        <f t="shared" si="252"/>
        <v>0</v>
      </c>
      <c r="Q97" s="77">
        <f t="shared" si="252"/>
        <v>0</v>
      </c>
      <c r="R97" s="77">
        <f t="shared" si="252"/>
        <v>0</v>
      </c>
      <c r="S97" s="76">
        <f>SUM(S98)</f>
        <v>0</v>
      </c>
      <c r="T97" s="76">
        <f>SUM(T98)</f>
        <v>0</v>
      </c>
      <c r="U97" s="78">
        <f>SUM(U98)</f>
        <v>10000</v>
      </c>
      <c r="V97" s="78">
        <f>SUM(V98)</f>
        <v>0</v>
      </c>
      <c r="W97" s="79">
        <f t="shared" ref="W97:X97" si="253">SUM(W98)</f>
        <v>0</v>
      </c>
      <c r="X97" s="79">
        <f t="shared" si="253"/>
        <v>0</v>
      </c>
      <c r="Y97" s="57">
        <f t="shared" si="246"/>
        <v>40400</v>
      </c>
      <c r="Z97" s="58">
        <f t="shared" si="186"/>
        <v>0</v>
      </c>
      <c r="AA97" s="68">
        <f t="shared" si="184"/>
        <v>0</v>
      </c>
    </row>
    <row r="98" spans="1:29" ht="18" customHeight="1" x14ac:dyDescent="0.2">
      <c r="A98" s="80" t="s">
        <v>112</v>
      </c>
      <c r="B98" s="31" t="s">
        <v>113</v>
      </c>
      <c r="C98" s="49"/>
      <c r="D98" s="49"/>
      <c r="E98" s="50">
        <v>11000</v>
      </c>
      <c r="F98" s="50"/>
      <c r="G98" s="50"/>
      <c r="H98" s="51"/>
      <c r="I98" s="51"/>
      <c r="J98" s="52">
        <v>15900</v>
      </c>
      <c r="K98" s="52"/>
      <c r="L98" s="51">
        <v>0</v>
      </c>
      <c r="M98" s="51">
        <v>0</v>
      </c>
      <c r="N98" s="51">
        <v>0</v>
      </c>
      <c r="O98" s="53">
        <v>3500</v>
      </c>
      <c r="P98" s="52">
        <v>0</v>
      </c>
      <c r="Q98" s="54"/>
      <c r="R98" s="54"/>
      <c r="S98" s="53"/>
      <c r="T98" s="53"/>
      <c r="U98" s="55">
        <v>10000</v>
      </c>
      <c r="V98" s="55"/>
      <c r="W98" s="56">
        <v>0</v>
      </c>
      <c r="X98" s="56">
        <v>0</v>
      </c>
      <c r="Y98" s="57">
        <f t="shared" si="246"/>
        <v>40400</v>
      </c>
      <c r="Z98" s="58">
        <f t="shared" si="186"/>
        <v>0</v>
      </c>
      <c r="AA98" s="68">
        <f t="shared" si="184"/>
        <v>0</v>
      </c>
    </row>
    <row r="99" spans="1:29" ht="18" customHeight="1" x14ac:dyDescent="0.2">
      <c r="A99" s="69"/>
      <c r="B99" s="13"/>
      <c r="C99" s="49"/>
      <c r="D99" s="49"/>
      <c r="E99" s="50"/>
      <c r="F99" s="50"/>
      <c r="G99" s="50"/>
      <c r="H99" s="51"/>
      <c r="I99" s="51"/>
      <c r="J99" s="52"/>
      <c r="K99" s="52"/>
      <c r="L99" s="51"/>
      <c r="M99" s="51"/>
      <c r="N99" s="51"/>
      <c r="O99" s="53"/>
      <c r="P99" s="52"/>
      <c r="Q99" s="54"/>
      <c r="R99" s="54"/>
      <c r="S99" s="53"/>
      <c r="T99" s="53"/>
      <c r="U99" s="55"/>
      <c r="V99" s="55"/>
      <c r="W99" s="56"/>
      <c r="X99" s="56"/>
      <c r="Y99" s="57">
        <f t="shared" si="246"/>
        <v>0</v>
      </c>
      <c r="Z99" s="58">
        <f t="shared" si="186"/>
        <v>0</v>
      </c>
      <c r="AA99" s="68">
        <v>0</v>
      </c>
    </row>
    <row r="100" spans="1:29" ht="18" customHeight="1" x14ac:dyDescent="0.2">
      <c r="A100" s="93"/>
      <c r="B100" s="93" t="s">
        <v>114</v>
      </c>
      <c r="C100" s="73">
        <f t="shared" ref="C100:S100" si="254">SUM(C29+C7)</f>
        <v>6606362</v>
      </c>
      <c r="D100" s="73">
        <f t="shared" ref="D100" si="255">SUM(D29+D7)</f>
        <v>6544352.9000000004</v>
      </c>
      <c r="E100" s="74">
        <f t="shared" si="254"/>
        <v>873815</v>
      </c>
      <c r="F100" s="74">
        <f t="shared" ref="F100:H100" si="256">SUM(F29+F7)</f>
        <v>669989.86</v>
      </c>
      <c r="G100" s="74">
        <f t="shared" ref="G100" si="257">SUM(G29+G7)</f>
        <v>116913</v>
      </c>
      <c r="H100" s="58">
        <f t="shared" si="256"/>
        <v>0</v>
      </c>
      <c r="I100" s="58">
        <f t="shared" ref="I100" si="258">SUM(I29+I7)</f>
        <v>3044.32</v>
      </c>
      <c r="J100" s="75">
        <f t="shared" ref="J100:L100" si="259">SUM(J29+J7)</f>
        <v>0</v>
      </c>
      <c r="K100" s="75">
        <f t="shared" ref="K100" si="260">SUM(K29+K7)</f>
        <v>0</v>
      </c>
      <c r="L100" s="58">
        <f t="shared" si="259"/>
        <v>1218257</v>
      </c>
      <c r="M100" s="58">
        <f t="shared" ref="M100:N100" si="261">SUM(M29+M7)</f>
        <v>564639.14</v>
      </c>
      <c r="N100" s="58">
        <f t="shared" si="261"/>
        <v>0</v>
      </c>
      <c r="O100" s="94">
        <f t="shared" si="254"/>
        <v>2740990</v>
      </c>
      <c r="P100" s="75">
        <f>SUM(PO29+P7)</f>
        <v>2866011.27</v>
      </c>
      <c r="Q100" s="77">
        <f t="shared" si="254"/>
        <v>17674</v>
      </c>
      <c r="R100" s="77">
        <f t="shared" ref="R100" si="262">SUM(R29+R7)</f>
        <v>0</v>
      </c>
      <c r="S100" s="94">
        <f t="shared" si="254"/>
        <v>20000</v>
      </c>
      <c r="T100" s="94">
        <f t="shared" ref="T100" si="263">SUM(T29+T7)</f>
        <v>10251.52</v>
      </c>
      <c r="U100" s="78">
        <f t="shared" ref="U100:W100" si="264">SUM(U29+U7)</f>
        <v>483595</v>
      </c>
      <c r="V100" s="78">
        <f t="shared" ref="V100" si="265">SUM(V29+V7)</f>
        <v>901359.03</v>
      </c>
      <c r="W100" s="79">
        <f t="shared" si="264"/>
        <v>178463.54</v>
      </c>
      <c r="X100" s="79">
        <f t="shared" ref="X100" si="266">SUM(X29+X7)</f>
        <v>74130</v>
      </c>
      <c r="Y100" s="57">
        <f t="shared" si="246"/>
        <v>11960693</v>
      </c>
      <c r="Z100" s="58">
        <f t="shared" si="186"/>
        <v>11929154.579999998</v>
      </c>
      <c r="AA100" s="68">
        <f t="shared" si="184"/>
        <v>0.99736316114793666</v>
      </c>
      <c r="AB100" s="12">
        <v>1656.8</v>
      </c>
    </row>
    <row r="101" spans="1:29" ht="18" customHeight="1" x14ac:dyDescent="0.2">
      <c r="A101" s="95"/>
      <c r="B101" s="95" t="s">
        <v>115</v>
      </c>
      <c r="C101" s="96">
        <f t="shared" ref="C101:S101" si="267">SUM(C85+C34)</f>
        <v>6606362</v>
      </c>
      <c r="D101" s="96">
        <f t="shared" ref="D101" si="268">SUM(D85+D34)</f>
        <v>6544352.8499999996</v>
      </c>
      <c r="E101" s="97">
        <f t="shared" si="267"/>
        <v>873815</v>
      </c>
      <c r="F101" s="97">
        <f t="shared" ref="F101:H101" si="269">SUM(F85+F34)</f>
        <v>825617.35</v>
      </c>
      <c r="G101" s="97">
        <f t="shared" ref="G101" si="270">SUM(G85+G34)</f>
        <v>116913</v>
      </c>
      <c r="H101" s="98">
        <f t="shared" si="269"/>
        <v>3812</v>
      </c>
      <c r="I101" s="98">
        <f t="shared" ref="I101" si="271">SUM(I85+I34)</f>
        <v>0</v>
      </c>
      <c r="J101" s="99">
        <f t="shared" ref="J101:L101" si="272">SUM(J85+J34)</f>
        <v>246800</v>
      </c>
      <c r="K101" s="99">
        <f t="shared" ref="K101" si="273">SUM(K85+K34)</f>
        <v>36103</v>
      </c>
      <c r="L101" s="98">
        <f t="shared" si="272"/>
        <v>1218257</v>
      </c>
      <c r="M101" s="98">
        <f t="shared" ref="M101:N101" si="274">SUM(M85+M34)</f>
        <v>495556.32000000007</v>
      </c>
      <c r="N101" s="98">
        <f t="shared" si="274"/>
        <v>235606.91</v>
      </c>
      <c r="O101" s="100">
        <f t="shared" si="267"/>
        <v>3013264</v>
      </c>
      <c r="P101" s="99">
        <f t="shared" ref="P101" si="275">SUM(P85+P34)</f>
        <v>2597409.9500000002</v>
      </c>
      <c r="Q101" s="101">
        <f t="shared" si="267"/>
        <v>17674</v>
      </c>
      <c r="R101" s="101">
        <f t="shared" ref="R101" si="276">SUM(R85+R34)</f>
        <v>7955.01</v>
      </c>
      <c r="S101" s="100">
        <f t="shared" si="267"/>
        <v>20000</v>
      </c>
      <c r="T101" s="100">
        <f t="shared" ref="T101" si="277">SUM(T85+T34)</f>
        <v>10251.52</v>
      </c>
      <c r="U101" s="102">
        <f t="shared" ref="U101:W101" si="278">SUM(U85+U34)</f>
        <v>483998.2</v>
      </c>
      <c r="V101" s="102">
        <f t="shared" ref="V101" si="279">SUM(V85+V34)</f>
        <v>710215.32</v>
      </c>
      <c r="W101" s="103">
        <f t="shared" si="278"/>
        <v>19487.649999999998</v>
      </c>
      <c r="X101" s="103">
        <f t="shared" ref="X101" si="280">SUM(X85+X34)</f>
        <v>23386.62</v>
      </c>
      <c r="Y101" s="57">
        <f t="shared" si="246"/>
        <v>12483982.199999999</v>
      </c>
      <c r="Z101" s="58">
        <f t="shared" si="186"/>
        <v>11622855.499999998</v>
      </c>
      <c r="AA101" s="68">
        <f t="shared" si="184"/>
        <v>0.93102147326035112</v>
      </c>
    </row>
    <row r="102" spans="1:29" ht="22.5" customHeight="1" thickBot="1" x14ac:dyDescent="0.25">
      <c r="A102" s="104"/>
      <c r="B102" s="105" t="s">
        <v>128</v>
      </c>
      <c r="C102" s="106">
        <f t="shared" ref="C102:P102" si="281">SUM(C100-C101)</f>
        <v>0</v>
      </c>
      <c r="D102" s="106">
        <f t="shared" ref="D102" si="282">SUM(D100-D101)</f>
        <v>5.000000074505806E-2</v>
      </c>
      <c r="E102" s="107">
        <f t="shared" si="281"/>
        <v>0</v>
      </c>
      <c r="F102" s="107">
        <f t="shared" ref="F102:G102" si="283">SUM(F100-F101)</f>
        <v>-155627.49</v>
      </c>
      <c r="G102" s="107">
        <f t="shared" si="283"/>
        <v>0</v>
      </c>
      <c r="H102" s="108">
        <f t="shared" si="281"/>
        <v>-3812</v>
      </c>
      <c r="I102" s="108">
        <f t="shared" ref="I102" si="284">SUM(I100-I101)</f>
        <v>3044.32</v>
      </c>
      <c r="J102" s="109">
        <f t="shared" si="281"/>
        <v>-246800</v>
      </c>
      <c r="K102" s="109">
        <f t="shared" ref="K102" si="285">SUM(K100-K101)</f>
        <v>-36103</v>
      </c>
      <c r="L102" s="108">
        <f t="shared" si="281"/>
        <v>0</v>
      </c>
      <c r="M102" s="108">
        <f t="shared" ref="M102:N102" si="286">SUM(M100-M101)</f>
        <v>69082.819999999949</v>
      </c>
      <c r="N102" s="108">
        <f t="shared" si="286"/>
        <v>-235606.91</v>
      </c>
      <c r="O102" s="110">
        <f t="shared" si="281"/>
        <v>-272274</v>
      </c>
      <c r="P102" s="109">
        <f t="shared" si="281"/>
        <v>268601.31999999983</v>
      </c>
      <c r="Q102" s="111">
        <f t="shared" ref="Q102:Y102" si="287">SUM(Q100-Q101)</f>
        <v>0</v>
      </c>
      <c r="R102" s="111">
        <f t="shared" ref="R102" si="288">SUM(R100-R101)</f>
        <v>-7955.01</v>
      </c>
      <c r="S102" s="110">
        <f t="shared" si="287"/>
        <v>0</v>
      </c>
      <c r="T102" s="110">
        <f t="shared" ref="T102" si="289">SUM(T100-T101)</f>
        <v>0</v>
      </c>
      <c r="U102" s="112">
        <f t="shared" ref="U102:V102" si="290">SUM(U100-U101)</f>
        <v>-403.20000000001164</v>
      </c>
      <c r="V102" s="112">
        <f t="shared" si="290"/>
        <v>191143.71000000008</v>
      </c>
      <c r="W102" s="113">
        <f>SUM(W100-W101)</f>
        <v>158975.89000000001</v>
      </c>
      <c r="X102" s="113">
        <f>SUM(X100-X101)</f>
        <v>50743.380000000005</v>
      </c>
      <c r="Y102" s="114">
        <f t="shared" si="287"/>
        <v>-523289.19999999925</v>
      </c>
      <c r="Z102" s="58">
        <f>SUM(F102+G102+I102+K102+M102+N102+P102+R102+V102+W102+X102)</f>
        <v>306299.02999999991</v>
      </c>
      <c r="AA102" s="58"/>
      <c r="AB102" s="82">
        <v>313702.8</v>
      </c>
    </row>
    <row r="103" spans="1:29" ht="18" customHeight="1" thickBot="1" x14ac:dyDescent="0.25">
      <c r="A103" s="104"/>
      <c r="B103" s="105" t="s">
        <v>135</v>
      </c>
      <c r="C103" s="115">
        <v>0</v>
      </c>
      <c r="D103" s="115">
        <v>0</v>
      </c>
      <c r="E103" s="116">
        <v>174329</v>
      </c>
      <c r="F103" s="116">
        <v>174329</v>
      </c>
      <c r="G103" s="116">
        <v>0</v>
      </c>
      <c r="H103" s="117">
        <v>3812</v>
      </c>
      <c r="I103" s="117">
        <v>3812</v>
      </c>
      <c r="J103" s="118">
        <v>341754</v>
      </c>
      <c r="K103" s="118">
        <v>341754</v>
      </c>
      <c r="L103" s="117"/>
      <c r="M103" s="119"/>
      <c r="N103" s="117"/>
      <c r="O103" s="118">
        <v>1179886</v>
      </c>
      <c r="P103" s="118">
        <v>1248824.45</v>
      </c>
      <c r="Q103" s="120">
        <v>13805</v>
      </c>
      <c r="R103" s="120">
        <v>13805</v>
      </c>
      <c r="S103" s="118"/>
      <c r="T103" s="118"/>
      <c r="U103" s="121">
        <v>334674</v>
      </c>
      <c r="V103" s="121">
        <v>334674</v>
      </c>
      <c r="W103" s="122">
        <v>0</v>
      </c>
      <c r="X103" s="122">
        <v>0</v>
      </c>
      <c r="Y103" s="123">
        <f>SUM(U103+Q103+O103+J103+H103+E103)</f>
        <v>2048260</v>
      </c>
      <c r="Z103" s="58"/>
      <c r="AA103" s="58"/>
      <c r="AB103" s="124">
        <f>SUM(X102+W102+V102+R102+P102+N102+M102+K102+I102+F102)</f>
        <v>306299.02999999985</v>
      </c>
      <c r="AC103" s="125"/>
    </row>
    <row r="104" spans="1:29" ht="30" customHeight="1" x14ac:dyDescent="0.2">
      <c r="A104" s="104"/>
      <c r="B104" s="105" t="s">
        <v>136</v>
      </c>
      <c r="C104" s="115">
        <v>0</v>
      </c>
      <c r="D104" s="115">
        <v>0</v>
      </c>
      <c r="E104" s="107">
        <v>174329</v>
      </c>
      <c r="F104" s="107">
        <f>SUM(F102+F103)</f>
        <v>18701.510000000009</v>
      </c>
      <c r="G104" s="107">
        <v>0</v>
      </c>
      <c r="H104" s="108">
        <f>SUM(H102:H103)</f>
        <v>0</v>
      </c>
      <c r="I104" s="107">
        <f>SUM(I102+I103)</f>
        <v>6856.32</v>
      </c>
      <c r="J104" s="109">
        <f t="shared" ref="J104:O104" si="291">SUM(J102:J103)</f>
        <v>94954</v>
      </c>
      <c r="K104" s="107">
        <f>SUM(K102+K103)</f>
        <v>305651</v>
      </c>
      <c r="L104" s="126">
        <f t="shared" si="291"/>
        <v>0</v>
      </c>
      <c r="M104" s="50">
        <f>SUM(M102+M103)</f>
        <v>69082.819999999949</v>
      </c>
      <c r="N104" s="127">
        <f>SUM(N102+N103)</f>
        <v>-235606.91</v>
      </c>
      <c r="O104" s="109">
        <f t="shared" si="291"/>
        <v>907612</v>
      </c>
      <c r="P104" s="107">
        <f>SUM(P102+P103)</f>
        <v>1517425.7699999998</v>
      </c>
      <c r="Q104" s="111">
        <v>13805</v>
      </c>
      <c r="R104" s="107">
        <f>SUM(R102+R103)</f>
        <v>5849.99</v>
      </c>
      <c r="S104" s="128"/>
      <c r="T104" s="128"/>
      <c r="U104" s="112">
        <f>SUM(U102:U103)</f>
        <v>334270.8</v>
      </c>
      <c r="V104" s="107">
        <f>SUM(V102+V103)</f>
        <v>525817.71000000008</v>
      </c>
      <c r="W104" s="107">
        <f>SUM(W102+W103)</f>
        <v>158975.89000000001</v>
      </c>
      <c r="X104" s="107">
        <f>SUM(X102+X103)</f>
        <v>50743.380000000005</v>
      </c>
      <c r="Y104" s="129">
        <f>SUM(D104+F104+G104+I104+K104+M104+N104+P104+R104+T104+V104+W104+X104)</f>
        <v>2423497.48</v>
      </c>
      <c r="Z104" s="129">
        <f>SUM(X104+W104+V104+R104+P104+N104+M104+K104+I104+F104)</f>
        <v>2423497.4799999995</v>
      </c>
      <c r="AA104" s="58"/>
    </row>
    <row r="105" spans="1:29" ht="32.25" customHeight="1" x14ac:dyDescent="0.2">
      <c r="A105" s="104"/>
      <c r="B105" s="104" t="s">
        <v>167</v>
      </c>
      <c r="C105" s="115">
        <v>0</v>
      </c>
      <c r="D105" s="115">
        <v>604233.18999999994</v>
      </c>
      <c r="E105" s="116">
        <v>0</v>
      </c>
      <c r="F105" s="116">
        <v>16065</v>
      </c>
      <c r="G105" s="116">
        <v>0</v>
      </c>
      <c r="H105" s="117">
        <v>0</v>
      </c>
      <c r="I105" s="117">
        <v>1151.0999999999999</v>
      </c>
      <c r="J105" s="118"/>
      <c r="K105" s="118"/>
      <c r="L105" s="117"/>
      <c r="M105" s="130">
        <v>62168.51</v>
      </c>
      <c r="N105" s="117"/>
      <c r="O105" s="118"/>
      <c r="P105" s="118">
        <v>461180.6</v>
      </c>
      <c r="Q105" s="120"/>
      <c r="R105" s="120"/>
      <c r="S105" s="118"/>
      <c r="T105" s="118"/>
      <c r="U105" s="121"/>
      <c r="V105" s="121"/>
      <c r="W105" s="131">
        <v>0</v>
      </c>
      <c r="X105" s="131">
        <v>0</v>
      </c>
      <c r="Y105" s="132">
        <f>SUM(D105:X105)</f>
        <v>1144798.3999999999</v>
      </c>
      <c r="Z105" s="58"/>
      <c r="AA105" s="58"/>
    </row>
    <row r="106" spans="1:29" ht="78.75" customHeight="1" x14ac:dyDescent="0.2">
      <c r="A106" s="133"/>
      <c r="B106" s="134"/>
      <c r="C106" s="135" t="s">
        <v>134</v>
      </c>
      <c r="D106" s="135" t="s">
        <v>134</v>
      </c>
      <c r="E106" s="136" t="s">
        <v>140</v>
      </c>
      <c r="F106" s="137" t="s">
        <v>149</v>
      </c>
      <c r="G106" s="137" t="s">
        <v>161</v>
      </c>
      <c r="H106" s="138"/>
      <c r="I106" s="138"/>
      <c r="J106" s="136" t="s">
        <v>144</v>
      </c>
      <c r="K106" s="136" t="s">
        <v>144</v>
      </c>
      <c r="L106" s="138" t="s">
        <v>147</v>
      </c>
      <c r="M106" s="138" t="s">
        <v>164</v>
      </c>
      <c r="N106" s="138" t="s">
        <v>147</v>
      </c>
      <c r="O106" s="135" t="s">
        <v>130</v>
      </c>
      <c r="P106" s="136" t="s">
        <v>130</v>
      </c>
      <c r="Q106" s="139" t="s">
        <v>138</v>
      </c>
      <c r="R106" s="139" t="s">
        <v>138</v>
      </c>
      <c r="S106" s="104" t="s">
        <v>129</v>
      </c>
      <c r="T106" s="104" t="s">
        <v>129</v>
      </c>
      <c r="U106" s="139" t="s">
        <v>162</v>
      </c>
      <c r="V106" s="139" t="s">
        <v>163</v>
      </c>
      <c r="W106" s="140" t="s">
        <v>150</v>
      </c>
      <c r="X106" s="140" t="s">
        <v>150</v>
      </c>
      <c r="Y106" s="141" t="s">
        <v>166</v>
      </c>
      <c r="Z106" s="77"/>
      <c r="AA106" s="77"/>
    </row>
    <row r="107" spans="1:29" ht="14.1" customHeight="1" x14ac:dyDescent="0.2">
      <c r="C107" s="142"/>
      <c r="D107" s="142"/>
      <c r="E107" s="142"/>
      <c r="G107" s="143"/>
      <c r="H107" s="12"/>
      <c r="I107" s="12">
        <v>1151.0999999999999</v>
      </c>
      <c r="J107" s="12"/>
      <c r="K107" s="12"/>
      <c r="L107" s="12"/>
      <c r="M107" s="12"/>
      <c r="N107" s="143"/>
      <c r="O107" s="142"/>
      <c r="P107" s="143"/>
      <c r="S107" s="142"/>
      <c r="T107" s="143"/>
      <c r="U107" s="142"/>
      <c r="V107" s="142"/>
      <c r="Y107" s="144"/>
      <c r="Z107" s="144"/>
      <c r="AA107" s="144"/>
    </row>
    <row r="108" spans="1:29" ht="14.1" customHeight="1" x14ac:dyDescent="0.2">
      <c r="C108" s="142"/>
      <c r="D108" s="142"/>
      <c r="E108" s="142"/>
      <c r="H108" s="12"/>
      <c r="I108" s="12"/>
      <c r="J108" s="12"/>
      <c r="K108" s="12"/>
      <c r="L108" s="12"/>
      <c r="M108" s="12"/>
      <c r="N108" s="12"/>
      <c r="O108" s="142"/>
      <c r="P108" s="142">
        <v>244563.56</v>
      </c>
      <c r="S108" s="142"/>
      <c r="T108" s="142"/>
      <c r="U108" s="142"/>
      <c r="V108" s="142"/>
      <c r="Y108" s="144"/>
      <c r="Z108" s="144"/>
      <c r="AA108" s="144"/>
    </row>
    <row r="109" spans="1:29" ht="14.1" customHeight="1" x14ac:dyDescent="0.2">
      <c r="C109" s="142"/>
      <c r="D109" s="142"/>
      <c r="E109" s="142"/>
      <c r="H109" s="12"/>
      <c r="I109" s="12"/>
      <c r="J109" s="12"/>
      <c r="K109" s="12"/>
      <c r="L109" s="12"/>
      <c r="M109" s="12"/>
      <c r="N109" s="12"/>
      <c r="O109" s="142"/>
      <c r="S109" s="142"/>
      <c r="T109" s="142"/>
      <c r="U109" s="142"/>
      <c r="V109" s="142"/>
      <c r="Y109" s="144"/>
      <c r="Z109" s="144"/>
      <c r="AA109" s="144"/>
    </row>
    <row r="110" spans="1:29" ht="14.1" customHeight="1" x14ac:dyDescent="0.2">
      <c r="C110" s="142"/>
      <c r="D110" s="142"/>
      <c r="E110" s="142"/>
      <c r="H110" s="12"/>
      <c r="I110" s="12"/>
      <c r="J110" s="12"/>
      <c r="K110" s="12"/>
      <c r="L110" s="12"/>
      <c r="M110" s="12"/>
      <c r="N110" s="12"/>
      <c r="O110" s="142"/>
      <c r="S110" s="142"/>
      <c r="T110" s="142"/>
      <c r="U110" s="142"/>
      <c r="V110" s="142"/>
      <c r="Y110" s="144"/>
      <c r="Z110" s="144"/>
      <c r="AA110" s="144"/>
    </row>
    <row r="111" spans="1:29" ht="14.1" customHeight="1" x14ac:dyDescent="0.2">
      <c r="C111" s="142"/>
      <c r="D111" s="142"/>
      <c r="E111" s="142"/>
      <c r="H111" s="12"/>
      <c r="I111" s="12"/>
      <c r="J111" s="12"/>
      <c r="K111" s="12"/>
      <c r="L111" s="12"/>
      <c r="M111" s="12"/>
      <c r="N111" s="12"/>
      <c r="O111" s="142"/>
      <c r="S111" s="142"/>
      <c r="T111" s="142"/>
      <c r="U111" s="142"/>
      <c r="V111" s="142"/>
      <c r="Y111" s="144"/>
      <c r="Z111" s="144"/>
      <c r="AA111" s="144"/>
    </row>
    <row r="112" spans="1:29" ht="14.1" customHeight="1" x14ac:dyDescent="0.2">
      <c r="C112" s="142"/>
      <c r="D112" s="142"/>
      <c r="E112" s="142"/>
      <c r="H112" s="12"/>
      <c r="I112" s="12"/>
      <c r="J112" s="12"/>
      <c r="K112" s="12"/>
      <c r="L112" s="12"/>
      <c r="M112" s="12"/>
      <c r="N112" s="12"/>
      <c r="O112" s="142"/>
      <c r="S112" s="142"/>
      <c r="T112" s="142"/>
      <c r="U112" s="142"/>
      <c r="V112" s="142"/>
      <c r="Y112" s="144"/>
      <c r="Z112" s="144"/>
      <c r="AA112" s="144"/>
    </row>
    <row r="113" spans="3:27" ht="14.1" customHeight="1" x14ac:dyDescent="0.2">
      <c r="C113" s="142"/>
      <c r="D113" s="142"/>
      <c r="E113" s="142"/>
      <c r="H113" s="12"/>
      <c r="I113" s="12"/>
      <c r="J113" s="12"/>
      <c r="K113" s="12"/>
      <c r="L113" s="12"/>
      <c r="M113" s="12"/>
      <c r="N113" s="12"/>
      <c r="O113" s="142"/>
      <c r="S113" s="142"/>
      <c r="T113" s="142"/>
      <c r="U113" s="142"/>
      <c r="V113" s="142"/>
      <c r="Y113" s="144"/>
      <c r="Z113" s="144"/>
      <c r="AA113" s="144"/>
    </row>
    <row r="114" spans="3:27" ht="14.1" customHeight="1" x14ac:dyDescent="0.2">
      <c r="C114" s="142"/>
      <c r="D114" s="142"/>
      <c r="E114" s="142"/>
      <c r="H114" s="12"/>
      <c r="I114" s="12"/>
      <c r="J114" s="12"/>
      <c r="K114" s="12"/>
      <c r="L114" s="12"/>
      <c r="M114" s="12"/>
      <c r="N114" s="12"/>
      <c r="O114" s="142"/>
      <c r="S114" s="142"/>
      <c r="T114" s="142"/>
      <c r="U114" s="142"/>
      <c r="V114" s="142"/>
      <c r="Y114" s="144"/>
      <c r="Z114" s="144"/>
      <c r="AA114" s="144"/>
    </row>
    <row r="115" spans="3:27" ht="14.1" customHeight="1" x14ac:dyDescent="0.2">
      <c r="C115" s="142"/>
      <c r="D115" s="142"/>
      <c r="E115" s="142"/>
      <c r="H115" s="12"/>
      <c r="I115" s="12"/>
      <c r="J115" s="12"/>
      <c r="K115" s="12"/>
      <c r="L115" s="12"/>
      <c r="M115" s="12"/>
      <c r="N115" s="12"/>
      <c r="O115" s="142"/>
      <c r="S115" s="142"/>
      <c r="T115" s="142"/>
      <c r="U115" s="142"/>
      <c r="V115" s="142"/>
      <c r="Y115" s="144"/>
      <c r="Z115" s="144"/>
      <c r="AA115" s="144"/>
    </row>
    <row r="116" spans="3:27" ht="14.1" customHeight="1" x14ac:dyDescent="0.2">
      <c r="C116" s="142"/>
      <c r="D116" s="142"/>
      <c r="E116" s="142"/>
      <c r="H116" s="12"/>
      <c r="I116" s="12"/>
      <c r="J116" s="12"/>
      <c r="K116" s="12"/>
      <c r="L116" s="12"/>
      <c r="M116" s="12"/>
      <c r="N116" s="12"/>
      <c r="O116" s="142"/>
      <c r="S116" s="142"/>
      <c r="T116" s="142"/>
      <c r="U116" s="142"/>
      <c r="V116" s="142"/>
      <c r="Y116" s="144"/>
      <c r="Z116" s="144"/>
      <c r="AA116" s="144"/>
    </row>
    <row r="117" spans="3:27" ht="14.1" customHeight="1" x14ac:dyDescent="0.2">
      <c r="C117" s="142"/>
      <c r="D117" s="142"/>
      <c r="E117" s="142"/>
      <c r="H117" s="12"/>
      <c r="I117" s="12"/>
      <c r="J117" s="12"/>
      <c r="K117" s="12"/>
      <c r="L117" s="12"/>
      <c r="M117" s="12"/>
      <c r="N117" s="12"/>
      <c r="O117" s="142"/>
      <c r="S117" s="142"/>
      <c r="T117" s="142"/>
      <c r="U117" s="142"/>
      <c r="V117" s="142"/>
      <c r="Y117" s="144"/>
      <c r="Z117" s="144"/>
      <c r="AA117" s="144"/>
    </row>
    <row r="118" spans="3:27" ht="14.1" customHeight="1" x14ac:dyDescent="0.2">
      <c r="C118" s="142"/>
      <c r="D118" s="142"/>
      <c r="E118" s="142"/>
      <c r="H118" s="12"/>
      <c r="I118" s="12"/>
      <c r="J118" s="12"/>
      <c r="K118" s="12"/>
      <c r="L118" s="12"/>
      <c r="M118" s="12"/>
      <c r="N118" s="12"/>
      <c r="O118" s="142"/>
      <c r="S118" s="142"/>
      <c r="T118" s="142"/>
      <c r="U118" s="142"/>
      <c r="V118" s="142"/>
      <c r="Y118" s="144"/>
      <c r="Z118" s="144"/>
      <c r="AA118" s="144"/>
    </row>
    <row r="119" spans="3:27" ht="14.1" customHeight="1" x14ac:dyDescent="0.2">
      <c r="C119" s="142"/>
      <c r="D119" s="142"/>
      <c r="E119" s="142"/>
      <c r="H119" s="12"/>
      <c r="I119" s="12"/>
      <c r="J119" s="12"/>
      <c r="K119" s="12"/>
      <c r="L119" s="12"/>
      <c r="M119" s="12"/>
      <c r="N119" s="12"/>
      <c r="O119" s="142"/>
      <c r="S119" s="142"/>
      <c r="T119" s="142"/>
      <c r="U119" s="142"/>
      <c r="V119" s="142"/>
      <c r="Y119" s="144"/>
      <c r="Z119" s="144"/>
      <c r="AA119" s="144"/>
    </row>
    <row r="120" spans="3:27" ht="14.1" customHeight="1" x14ac:dyDescent="0.2">
      <c r="C120" s="142"/>
      <c r="D120" s="142"/>
      <c r="E120" s="142"/>
      <c r="H120" s="12"/>
      <c r="I120" s="12"/>
      <c r="J120" s="12"/>
      <c r="K120" s="12"/>
      <c r="L120" s="12"/>
      <c r="M120" s="12"/>
      <c r="N120" s="12"/>
      <c r="O120" s="142"/>
      <c r="S120" s="142"/>
      <c r="T120" s="142"/>
      <c r="U120" s="142"/>
      <c r="V120" s="142"/>
      <c r="Y120" s="144"/>
      <c r="Z120" s="144"/>
      <c r="AA120" s="144"/>
    </row>
    <row r="121" spans="3:27" ht="14.1" customHeight="1" x14ac:dyDescent="0.2">
      <c r="C121" s="142"/>
      <c r="D121" s="142"/>
      <c r="E121" s="142"/>
      <c r="H121" s="12"/>
      <c r="I121" s="12"/>
      <c r="J121" s="12"/>
      <c r="K121" s="12"/>
      <c r="L121" s="12"/>
      <c r="M121" s="12"/>
      <c r="N121" s="12"/>
      <c r="O121" s="142"/>
      <c r="S121" s="142"/>
      <c r="T121" s="142"/>
      <c r="U121" s="142"/>
      <c r="V121" s="142"/>
      <c r="Y121" s="144"/>
      <c r="Z121" s="144"/>
      <c r="AA121" s="144"/>
    </row>
    <row r="122" spans="3:27" ht="14.1" customHeight="1" x14ac:dyDescent="0.2">
      <c r="C122" s="142"/>
      <c r="D122" s="142"/>
      <c r="E122" s="142"/>
      <c r="H122" s="12"/>
      <c r="I122" s="12"/>
      <c r="J122" s="12"/>
      <c r="K122" s="12"/>
      <c r="L122" s="12"/>
      <c r="M122" s="12"/>
      <c r="N122" s="12"/>
      <c r="O122" s="142"/>
      <c r="S122" s="142"/>
      <c r="T122" s="142"/>
      <c r="U122" s="142"/>
      <c r="V122" s="142"/>
      <c r="Y122" s="144"/>
      <c r="Z122" s="144"/>
      <c r="AA122" s="144"/>
    </row>
    <row r="123" spans="3:27" ht="14.1" customHeight="1" x14ac:dyDescent="0.2">
      <c r="C123" s="142"/>
      <c r="D123" s="142"/>
      <c r="E123" s="142"/>
      <c r="H123" s="12"/>
      <c r="I123" s="12"/>
      <c r="J123" s="12"/>
      <c r="K123" s="12"/>
      <c r="L123" s="12"/>
      <c r="M123" s="12"/>
      <c r="N123" s="12"/>
      <c r="O123" s="142"/>
      <c r="S123" s="142"/>
      <c r="T123" s="142"/>
      <c r="U123" s="142"/>
      <c r="V123" s="142"/>
      <c r="Y123" s="144"/>
      <c r="Z123" s="144"/>
      <c r="AA123" s="144"/>
    </row>
    <row r="124" spans="3:27" ht="14.1" customHeight="1" x14ac:dyDescent="0.2">
      <c r="C124" s="142"/>
      <c r="D124" s="142"/>
      <c r="E124" s="142"/>
      <c r="H124" s="12"/>
      <c r="I124" s="12"/>
      <c r="J124" s="12"/>
      <c r="K124" s="12"/>
      <c r="L124" s="12"/>
      <c r="M124" s="12"/>
      <c r="N124" s="12"/>
      <c r="O124" s="142"/>
      <c r="S124" s="142"/>
      <c r="T124" s="142"/>
      <c r="U124" s="142"/>
      <c r="V124" s="142"/>
      <c r="Y124" s="144"/>
      <c r="Z124" s="144"/>
      <c r="AA124" s="144"/>
    </row>
    <row r="125" spans="3:27" ht="14.1" customHeight="1" x14ac:dyDescent="0.2">
      <c r="C125" s="142"/>
      <c r="D125" s="142"/>
      <c r="E125" s="142"/>
      <c r="H125" s="12"/>
      <c r="I125" s="12"/>
      <c r="J125" s="12"/>
      <c r="K125" s="12"/>
      <c r="L125" s="12"/>
      <c r="M125" s="12"/>
      <c r="N125" s="12"/>
      <c r="O125" s="142"/>
      <c r="S125" s="142"/>
      <c r="T125" s="142"/>
      <c r="U125" s="142"/>
      <c r="V125" s="142"/>
      <c r="Y125" s="144"/>
      <c r="Z125" s="144"/>
      <c r="AA125" s="144"/>
    </row>
    <row r="126" spans="3:27" ht="14.1" customHeight="1" x14ac:dyDescent="0.2">
      <c r="C126" s="142"/>
      <c r="D126" s="142"/>
      <c r="E126" s="142"/>
      <c r="H126" s="12"/>
      <c r="I126" s="12"/>
      <c r="J126" s="12"/>
      <c r="K126" s="12"/>
      <c r="L126" s="12"/>
      <c r="M126" s="12"/>
      <c r="N126" s="12"/>
      <c r="O126" s="142"/>
      <c r="S126" s="142"/>
      <c r="T126" s="142"/>
      <c r="U126" s="142"/>
      <c r="V126" s="142"/>
      <c r="Y126" s="144"/>
      <c r="Z126" s="144"/>
      <c r="AA126" s="144"/>
    </row>
    <row r="127" spans="3:27" ht="14.1" customHeight="1" x14ac:dyDescent="0.2">
      <c r="C127" s="142"/>
      <c r="D127" s="142"/>
      <c r="E127" s="142"/>
      <c r="H127" s="12"/>
      <c r="I127" s="12"/>
      <c r="J127" s="12"/>
      <c r="K127" s="12"/>
      <c r="L127" s="12"/>
      <c r="M127" s="12"/>
      <c r="N127" s="12"/>
      <c r="O127" s="142"/>
      <c r="S127" s="142"/>
      <c r="T127" s="142"/>
      <c r="U127" s="142"/>
      <c r="V127" s="142"/>
      <c r="Y127" s="144"/>
      <c r="Z127" s="144"/>
      <c r="AA127" s="144"/>
    </row>
    <row r="128" spans="3:27" ht="14.1" customHeight="1" x14ac:dyDescent="0.2">
      <c r="C128" s="142"/>
      <c r="D128" s="142"/>
      <c r="E128" s="142"/>
      <c r="H128" s="12"/>
      <c r="I128" s="12"/>
      <c r="J128" s="12"/>
      <c r="K128" s="12"/>
      <c r="L128" s="12"/>
      <c r="M128" s="12"/>
      <c r="N128" s="12"/>
      <c r="O128" s="142"/>
      <c r="S128" s="142"/>
      <c r="T128" s="142"/>
      <c r="U128" s="142"/>
      <c r="V128" s="142"/>
      <c r="Y128" s="144"/>
      <c r="Z128" s="144"/>
      <c r="AA128" s="144"/>
    </row>
    <row r="129" spans="3:27" ht="14.1" customHeight="1" x14ac:dyDescent="0.2">
      <c r="C129" s="142"/>
      <c r="D129" s="142"/>
      <c r="E129" s="142"/>
      <c r="H129" s="12"/>
      <c r="I129" s="12"/>
      <c r="J129" s="12"/>
      <c r="K129" s="12"/>
      <c r="L129" s="12"/>
      <c r="M129" s="12"/>
      <c r="N129" s="12"/>
      <c r="O129" s="142"/>
      <c r="S129" s="142"/>
      <c r="T129" s="142"/>
      <c r="U129" s="142"/>
      <c r="V129" s="142"/>
      <c r="Y129" s="144"/>
      <c r="Z129" s="144"/>
      <c r="AA129" s="144"/>
    </row>
    <row r="130" spans="3:27" ht="14.1" customHeight="1" x14ac:dyDescent="0.2">
      <c r="C130" s="142"/>
      <c r="D130" s="142"/>
      <c r="E130" s="142"/>
      <c r="H130" s="12"/>
      <c r="I130" s="12"/>
      <c r="J130" s="12"/>
      <c r="K130" s="12"/>
      <c r="L130" s="12"/>
      <c r="M130" s="12"/>
      <c r="N130" s="12"/>
      <c r="O130" s="142"/>
      <c r="S130" s="142"/>
      <c r="T130" s="142"/>
      <c r="U130" s="142"/>
      <c r="V130" s="142"/>
      <c r="Y130" s="144"/>
      <c r="Z130" s="144"/>
      <c r="AA130" s="144"/>
    </row>
    <row r="131" spans="3:27" ht="14.1" customHeight="1" x14ac:dyDescent="0.2">
      <c r="C131" s="142"/>
      <c r="D131" s="142"/>
      <c r="E131" s="142"/>
      <c r="H131" s="12"/>
      <c r="I131" s="12"/>
      <c r="J131" s="12"/>
      <c r="K131" s="12"/>
      <c r="L131" s="12"/>
      <c r="M131" s="12"/>
      <c r="N131" s="12"/>
      <c r="O131" s="142"/>
      <c r="S131" s="142"/>
      <c r="T131" s="142"/>
      <c r="U131" s="142"/>
      <c r="V131" s="142"/>
      <c r="Y131" s="144"/>
      <c r="Z131" s="144"/>
      <c r="AA131" s="144"/>
    </row>
    <row r="132" spans="3:27" ht="14.1" customHeight="1" x14ac:dyDescent="0.2">
      <c r="C132" s="142"/>
      <c r="D132" s="142"/>
      <c r="E132" s="142"/>
      <c r="H132" s="12"/>
      <c r="I132" s="12"/>
      <c r="J132" s="12"/>
      <c r="K132" s="12"/>
      <c r="L132" s="12"/>
      <c r="M132" s="12"/>
      <c r="N132" s="12"/>
      <c r="O132" s="142"/>
      <c r="S132" s="142"/>
      <c r="T132" s="142"/>
      <c r="U132" s="142"/>
      <c r="V132" s="142"/>
      <c r="Y132" s="144"/>
      <c r="Z132" s="144"/>
      <c r="AA132" s="144"/>
    </row>
    <row r="133" spans="3:27" ht="14.1" customHeight="1" x14ac:dyDescent="0.2">
      <c r="C133" s="142"/>
      <c r="D133" s="142"/>
      <c r="E133" s="142"/>
      <c r="H133" s="12"/>
      <c r="I133" s="12"/>
      <c r="J133" s="12"/>
      <c r="K133" s="12"/>
      <c r="L133" s="12"/>
      <c r="M133" s="12"/>
      <c r="N133" s="12"/>
      <c r="O133" s="142"/>
      <c r="S133" s="142"/>
      <c r="T133" s="142"/>
      <c r="U133" s="142"/>
      <c r="V133" s="142"/>
      <c r="Y133" s="144"/>
      <c r="Z133" s="144"/>
      <c r="AA133" s="144"/>
    </row>
    <row r="134" spans="3:27" ht="14.1" customHeight="1" x14ac:dyDescent="0.2">
      <c r="C134" s="142"/>
      <c r="D134" s="142"/>
      <c r="E134" s="142"/>
      <c r="H134" s="12"/>
      <c r="I134" s="12"/>
      <c r="J134" s="12"/>
      <c r="K134" s="12"/>
      <c r="L134" s="12"/>
      <c r="M134" s="12"/>
      <c r="N134" s="12"/>
      <c r="O134" s="142"/>
      <c r="S134" s="142"/>
      <c r="T134" s="142"/>
      <c r="U134" s="142"/>
      <c r="V134" s="142"/>
      <c r="Y134" s="144"/>
      <c r="Z134" s="144"/>
      <c r="AA134" s="144"/>
    </row>
    <row r="135" spans="3:27" ht="14.1" customHeight="1" x14ac:dyDescent="0.2">
      <c r="C135" s="142"/>
      <c r="D135" s="142"/>
      <c r="E135" s="142"/>
      <c r="H135" s="12"/>
      <c r="I135" s="12"/>
      <c r="J135" s="12"/>
      <c r="K135" s="12"/>
      <c r="L135" s="12"/>
      <c r="M135" s="12"/>
      <c r="N135" s="12"/>
      <c r="O135" s="142"/>
      <c r="S135" s="142"/>
      <c r="T135" s="142"/>
      <c r="U135" s="142"/>
      <c r="V135" s="142"/>
      <c r="Y135" s="144"/>
      <c r="Z135" s="144"/>
      <c r="AA135" s="144"/>
    </row>
    <row r="136" spans="3:27" ht="14.1" customHeight="1" x14ac:dyDescent="0.2">
      <c r="C136" s="142"/>
      <c r="D136" s="142"/>
      <c r="E136" s="142"/>
      <c r="H136" s="12"/>
      <c r="I136" s="12"/>
      <c r="J136" s="12"/>
      <c r="K136" s="12"/>
      <c r="L136" s="12"/>
      <c r="M136" s="12"/>
      <c r="N136" s="12"/>
      <c r="O136" s="142"/>
      <c r="S136" s="142"/>
      <c r="T136" s="142"/>
      <c r="U136" s="142"/>
      <c r="V136" s="142"/>
      <c r="Y136" s="144"/>
      <c r="Z136" s="144"/>
      <c r="AA136" s="144"/>
    </row>
    <row r="137" spans="3:27" ht="14.1" customHeight="1" x14ac:dyDescent="0.2">
      <c r="C137" s="142"/>
      <c r="D137" s="142"/>
      <c r="E137" s="142"/>
      <c r="H137" s="12"/>
      <c r="I137" s="12"/>
      <c r="J137" s="12"/>
      <c r="K137" s="12"/>
      <c r="L137" s="12"/>
      <c r="M137" s="12"/>
      <c r="N137" s="12"/>
      <c r="O137" s="142"/>
      <c r="S137" s="142"/>
      <c r="T137" s="142"/>
      <c r="U137" s="142"/>
      <c r="V137" s="142"/>
      <c r="Y137" s="144"/>
      <c r="Z137" s="144"/>
      <c r="AA137" s="144"/>
    </row>
    <row r="138" spans="3:27" ht="14.1" customHeight="1" x14ac:dyDescent="0.2">
      <c r="C138" s="142"/>
      <c r="D138" s="142"/>
      <c r="E138" s="142"/>
      <c r="H138" s="12"/>
      <c r="I138" s="12"/>
      <c r="J138" s="12"/>
      <c r="K138" s="12"/>
      <c r="L138" s="12"/>
      <c r="M138" s="12"/>
      <c r="N138" s="12"/>
      <c r="O138" s="142"/>
      <c r="S138" s="142"/>
      <c r="T138" s="142"/>
      <c r="U138" s="142"/>
      <c r="V138" s="142"/>
      <c r="Y138" s="144"/>
      <c r="Z138" s="144"/>
      <c r="AA138" s="144"/>
    </row>
    <row r="139" spans="3:27" ht="14.1" customHeight="1" x14ac:dyDescent="0.2">
      <c r="C139" s="142"/>
      <c r="D139" s="142"/>
      <c r="E139" s="142"/>
      <c r="H139" s="12"/>
      <c r="I139" s="12"/>
      <c r="J139" s="12"/>
      <c r="K139" s="12"/>
      <c r="L139" s="12"/>
      <c r="M139" s="12"/>
      <c r="N139" s="12"/>
      <c r="O139" s="142"/>
      <c r="S139" s="142"/>
      <c r="T139" s="142"/>
      <c r="U139" s="142"/>
      <c r="V139" s="142"/>
      <c r="Y139" s="144"/>
      <c r="Z139" s="144"/>
      <c r="AA139" s="144"/>
    </row>
    <row r="140" spans="3:27" ht="14.1" customHeight="1" x14ac:dyDescent="0.2">
      <c r="C140" s="142"/>
      <c r="D140" s="142"/>
      <c r="E140" s="142"/>
      <c r="H140" s="12"/>
      <c r="I140" s="12"/>
      <c r="J140" s="12"/>
      <c r="K140" s="12"/>
      <c r="L140" s="12"/>
      <c r="M140" s="12"/>
      <c r="N140" s="12"/>
      <c r="O140" s="142"/>
      <c r="S140" s="142"/>
      <c r="T140" s="142"/>
      <c r="U140" s="142"/>
      <c r="V140" s="142"/>
      <c r="Y140" s="144"/>
      <c r="Z140" s="144"/>
      <c r="AA140" s="144"/>
    </row>
    <row r="141" spans="3:27" ht="14.1" customHeight="1" x14ac:dyDescent="0.2">
      <c r="C141" s="142"/>
      <c r="D141" s="142"/>
      <c r="E141" s="142"/>
      <c r="H141" s="12"/>
      <c r="I141" s="12"/>
      <c r="J141" s="12"/>
      <c r="K141" s="12"/>
      <c r="L141" s="12"/>
      <c r="M141" s="12"/>
      <c r="N141" s="12"/>
      <c r="O141" s="142"/>
      <c r="S141" s="142"/>
      <c r="T141" s="142"/>
      <c r="U141" s="142"/>
      <c r="V141" s="142"/>
      <c r="Y141" s="144"/>
      <c r="Z141" s="144"/>
      <c r="AA141" s="144"/>
    </row>
    <row r="142" spans="3:27" ht="14.1" customHeight="1" x14ac:dyDescent="0.2">
      <c r="C142" s="142"/>
      <c r="D142" s="142"/>
      <c r="E142" s="142"/>
      <c r="H142" s="12"/>
      <c r="I142" s="12"/>
      <c r="J142" s="12"/>
      <c r="K142" s="12"/>
      <c r="L142" s="12"/>
      <c r="M142" s="12"/>
      <c r="N142" s="12"/>
      <c r="O142" s="142"/>
      <c r="S142" s="142"/>
      <c r="T142" s="142"/>
      <c r="U142" s="142"/>
      <c r="V142" s="142"/>
      <c r="Y142" s="144"/>
      <c r="Z142" s="144"/>
      <c r="AA142" s="144"/>
    </row>
    <row r="143" spans="3:27" ht="14.1" customHeight="1" x14ac:dyDescent="0.2">
      <c r="C143" s="142"/>
      <c r="D143" s="142"/>
      <c r="E143" s="142"/>
      <c r="H143" s="12"/>
      <c r="I143" s="12"/>
      <c r="J143" s="12"/>
      <c r="K143" s="12"/>
      <c r="L143" s="12"/>
      <c r="M143" s="12"/>
      <c r="N143" s="12"/>
      <c r="O143" s="142"/>
      <c r="S143" s="142"/>
      <c r="T143" s="142"/>
      <c r="U143" s="142"/>
      <c r="V143" s="142"/>
      <c r="Y143" s="144"/>
      <c r="Z143" s="144"/>
      <c r="AA143" s="144"/>
    </row>
    <row r="144" spans="3:27" ht="14.1" customHeight="1" x14ac:dyDescent="0.2">
      <c r="C144" s="142"/>
      <c r="D144" s="142"/>
      <c r="E144" s="142"/>
      <c r="H144" s="12"/>
      <c r="I144" s="12"/>
      <c r="J144" s="12"/>
      <c r="K144" s="12"/>
      <c r="L144" s="12"/>
      <c r="M144" s="12"/>
      <c r="N144" s="12"/>
      <c r="O144" s="142"/>
      <c r="S144" s="142"/>
      <c r="T144" s="142"/>
      <c r="U144" s="142"/>
      <c r="V144" s="142"/>
      <c r="Y144" s="144"/>
      <c r="Z144" s="144"/>
      <c r="AA144" s="144"/>
    </row>
    <row r="145" spans="3:27" ht="14.1" customHeight="1" x14ac:dyDescent="0.2">
      <c r="C145" s="142"/>
      <c r="D145" s="142"/>
      <c r="E145" s="142"/>
      <c r="H145" s="12"/>
      <c r="I145" s="12"/>
      <c r="J145" s="12"/>
      <c r="K145" s="12"/>
      <c r="L145" s="12"/>
      <c r="M145" s="12"/>
      <c r="N145" s="12"/>
      <c r="O145" s="142"/>
      <c r="S145" s="142"/>
      <c r="T145" s="142"/>
      <c r="U145" s="142"/>
      <c r="V145" s="142"/>
      <c r="Y145" s="144"/>
      <c r="Z145" s="144"/>
      <c r="AA145" s="144"/>
    </row>
    <row r="146" spans="3:27" ht="14.1" customHeight="1" x14ac:dyDescent="0.2">
      <c r="C146" s="142"/>
      <c r="D146" s="142"/>
      <c r="E146" s="142"/>
      <c r="H146" s="12"/>
      <c r="I146" s="12"/>
      <c r="J146" s="12"/>
      <c r="K146" s="12"/>
      <c r="L146" s="12"/>
      <c r="M146" s="12"/>
      <c r="N146" s="12"/>
      <c r="O146" s="142"/>
      <c r="S146" s="142"/>
      <c r="T146" s="142"/>
      <c r="U146" s="142"/>
      <c r="V146" s="142"/>
      <c r="Y146" s="144"/>
      <c r="Z146" s="144"/>
      <c r="AA146" s="144"/>
    </row>
    <row r="147" spans="3:27" ht="14.1" customHeight="1" x14ac:dyDescent="0.2">
      <c r="C147" s="142"/>
      <c r="D147" s="142"/>
      <c r="E147" s="142"/>
      <c r="H147" s="12"/>
      <c r="I147" s="12"/>
      <c r="J147" s="12"/>
      <c r="K147" s="12"/>
      <c r="L147" s="12"/>
      <c r="M147" s="12"/>
      <c r="N147" s="12"/>
      <c r="O147" s="142"/>
      <c r="S147" s="142"/>
      <c r="T147" s="142"/>
      <c r="U147" s="142"/>
      <c r="V147" s="142"/>
      <c r="Y147" s="144"/>
      <c r="Z147" s="144"/>
      <c r="AA147" s="144"/>
    </row>
    <row r="148" spans="3:27" ht="14.1" customHeight="1" x14ac:dyDescent="0.2">
      <c r="C148" s="142"/>
      <c r="D148" s="142"/>
      <c r="E148" s="142"/>
      <c r="H148" s="12"/>
      <c r="I148" s="12"/>
      <c r="J148" s="12"/>
      <c r="K148" s="12"/>
      <c r="L148" s="12"/>
      <c r="M148" s="12"/>
      <c r="N148" s="12"/>
      <c r="O148" s="142"/>
      <c r="S148" s="142"/>
      <c r="T148" s="142"/>
      <c r="U148" s="142"/>
      <c r="V148" s="142"/>
      <c r="Y148" s="144"/>
      <c r="Z148" s="144"/>
      <c r="AA148" s="144"/>
    </row>
    <row r="149" spans="3:27" ht="14.1" customHeight="1" x14ac:dyDescent="0.2">
      <c r="C149" s="142"/>
      <c r="D149" s="142"/>
      <c r="E149" s="142"/>
      <c r="H149" s="12"/>
      <c r="I149" s="12"/>
      <c r="J149" s="12"/>
      <c r="K149" s="12"/>
      <c r="L149" s="12"/>
      <c r="M149" s="12"/>
      <c r="N149" s="12"/>
      <c r="O149" s="142"/>
      <c r="S149" s="142"/>
      <c r="T149" s="142"/>
      <c r="U149" s="142"/>
      <c r="V149" s="142"/>
      <c r="Y149" s="144"/>
      <c r="Z149" s="144"/>
      <c r="AA149" s="144"/>
    </row>
    <row r="150" spans="3:27" ht="14.1" customHeight="1" x14ac:dyDescent="0.2">
      <c r="C150" s="142"/>
      <c r="D150" s="142"/>
      <c r="E150" s="142"/>
      <c r="H150" s="12"/>
      <c r="I150" s="12"/>
      <c r="J150" s="12"/>
      <c r="K150" s="12"/>
      <c r="L150" s="12"/>
      <c r="M150" s="12"/>
      <c r="N150" s="12"/>
      <c r="O150" s="142"/>
      <c r="S150" s="142"/>
      <c r="T150" s="142"/>
      <c r="U150" s="142"/>
      <c r="V150" s="142"/>
      <c r="Y150" s="144"/>
      <c r="Z150" s="144"/>
      <c r="AA150" s="144"/>
    </row>
    <row r="151" spans="3:27" ht="14.1" customHeight="1" x14ac:dyDescent="0.2">
      <c r="C151" s="142"/>
      <c r="D151" s="142"/>
      <c r="E151" s="142"/>
      <c r="H151" s="12"/>
      <c r="I151" s="12"/>
      <c r="J151" s="12"/>
      <c r="K151" s="12"/>
      <c r="L151" s="12"/>
      <c r="M151" s="12"/>
      <c r="N151" s="12"/>
      <c r="O151" s="142"/>
      <c r="S151" s="142"/>
      <c r="T151" s="142"/>
      <c r="U151" s="142"/>
      <c r="V151" s="142"/>
      <c r="Y151" s="144"/>
      <c r="Z151" s="144"/>
      <c r="AA151" s="144"/>
    </row>
    <row r="152" spans="3:27" ht="14.1" customHeight="1" x14ac:dyDescent="0.2">
      <c r="C152" s="142"/>
      <c r="D152" s="142"/>
      <c r="E152" s="142"/>
      <c r="H152" s="12"/>
      <c r="I152" s="12"/>
      <c r="J152" s="12"/>
      <c r="K152" s="12"/>
      <c r="L152" s="12"/>
      <c r="M152" s="12"/>
      <c r="N152" s="12"/>
      <c r="O152" s="142"/>
      <c r="S152" s="142"/>
      <c r="T152" s="142"/>
      <c r="U152" s="142"/>
      <c r="V152" s="142"/>
      <c r="Y152" s="144"/>
      <c r="Z152" s="144"/>
      <c r="AA152" s="144"/>
    </row>
    <row r="153" spans="3:27" ht="14.1" customHeight="1" x14ac:dyDescent="0.2">
      <c r="C153" s="142"/>
      <c r="D153" s="142"/>
      <c r="E153" s="142"/>
      <c r="H153" s="12"/>
      <c r="I153" s="12"/>
      <c r="J153" s="12"/>
      <c r="K153" s="12"/>
      <c r="L153" s="12"/>
      <c r="M153" s="12"/>
      <c r="N153" s="12"/>
      <c r="O153" s="142"/>
      <c r="S153" s="142"/>
      <c r="T153" s="142"/>
      <c r="U153" s="142"/>
      <c r="V153" s="142"/>
      <c r="Y153" s="144"/>
      <c r="Z153" s="144"/>
      <c r="AA153" s="144"/>
    </row>
    <row r="154" spans="3:27" ht="14.1" customHeight="1" x14ac:dyDescent="0.2">
      <c r="C154" s="142"/>
      <c r="D154" s="142"/>
      <c r="E154" s="142"/>
      <c r="H154" s="12"/>
      <c r="I154" s="12"/>
      <c r="J154" s="12"/>
      <c r="K154" s="12"/>
      <c r="L154" s="12"/>
      <c r="M154" s="12"/>
      <c r="N154" s="12"/>
      <c r="O154" s="142"/>
      <c r="S154" s="142"/>
      <c r="T154" s="142"/>
      <c r="U154" s="142"/>
      <c r="V154" s="142"/>
      <c r="Y154" s="144"/>
      <c r="Z154" s="144"/>
      <c r="AA154" s="144"/>
    </row>
    <row r="155" spans="3:27" ht="14.1" customHeight="1" x14ac:dyDescent="0.2">
      <c r="C155" s="142"/>
      <c r="D155" s="142"/>
      <c r="E155" s="142"/>
      <c r="H155" s="12"/>
      <c r="I155" s="12"/>
      <c r="J155" s="12"/>
      <c r="K155" s="12"/>
      <c r="L155" s="12"/>
      <c r="M155" s="12"/>
      <c r="N155" s="12"/>
      <c r="O155" s="142"/>
      <c r="S155" s="142"/>
      <c r="T155" s="142"/>
      <c r="U155" s="142"/>
      <c r="V155" s="142"/>
      <c r="Y155" s="144"/>
      <c r="Z155" s="144"/>
      <c r="AA155" s="144"/>
    </row>
    <row r="156" spans="3:27" ht="14.1" customHeight="1" x14ac:dyDescent="0.2">
      <c r="C156" s="142"/>
      <c r="D156" s="142"/>
      <c r="E156" s="142"/>
      <c r="H156" s="12"/>
      <c r="I156" s="12"/>
      <c r="J156" s="12"/>
      <c r="K156" s="12"/>
      <c r="L156" s="12"/>
      <c r="M156" s="12"/>
      <c r="N156" s="12"/>
      <c r="O156" s="142"/>
      <c r="S156" s="142"/>
      <c r="T156" s="142"/>
      <c r="U156" s="142"/>
      <c r="V156" s="142"/>
      <c r="Y156" s="144"/>
      <c r="Z156" s="144"/>
      <c r="AA156" s="144"/>
    </row>
    <row r="157" spans="3:27" ht="14.1" customHeight="1" x14ac:dyDescent="0.2">
      <c r="C157" s="142"/>
      <c r="D157" s="142"/>
      <c r="E157" s="142"/>
      <c r="H157" s="12"/>
      <c r="I157" s="12"/>
      <c r="J157" s="12"/>
      <c r="K157" s="12"/>
      <c r="L157" s="12"/>
      <c r="M157" s="12"/>
      <c r="N157" s="12"/>
      <c r="O157" s="142"/>
      <c r="S157" s="142"/>
      <c r="T157" s="142"/>
      <c r="U157" s="142"/>
      <c r="V157" s="142"/>
      <c r="Y157" s="144"/>
      <c r="Z157" s="144"/>
      <c r="AA157" s="144"/>
    </row>
    <row r="158" spans="3:27" ht="14.1" customHeight="1" x14ac:dyDescent="0.2">
      <c r="C158" s="142"/>
      <c r="D158" s="142"/>
      <c r="E158" s="142"/>
      <c r="H158" s="12"/>
      <c r="I158" s="12"/>
      <c r="J158" s="12"/>
      <c r="K158" s="12"/>
      <c r="L158" s="12"/>
      <c r="M158" s="12"/>
      <c r="N158" s="12"/>
      <c r="O158" s="142"/>
      <c r="S158" s="142"/>
      <c r="T158" s="142"/>
      <c r="U158" s="142"/>
      <c r="V158" s="142"/>
      <c r="Y158" s="144"/>
      <c r="Z158" s="144"/>
      <c r="AA158" s="144"/>
    </row>
    <row r="159" spans="3:27" ht="14.1" customHeight="1" x14ac:dyDescent="0.2">
      <c r="C159" s="142"/>
      <c r="D159" s="142"/>
      <c r="E159" s="142"/>
      <c r="H159" s="12"/>
      <c r="I159" s="12"/>
      <c r="J159" s="12"/>
      <c r="K159" s="12"/>
      <c r="L159" s="12"/>
      <c r="M159" s="12"/>
      <c r="N159" s="12"/>
      <c r="O159" s="142"/>
      <c r="S159" s="142"/>
      <c r="T159" s="142"/>
      <c r="U159" s="142"/>
      <c r="V159" s="142"/>
      <c r="Y159" s="144"/>
      <c r="Z159" s="144"/>
      <c r="AA159" s="144"/>
    </row>
    <row r="160" spans="3:27" ht="14.1" customHeight="1" x14ac:dyDescent="0.2">
      <c r="C160" s="142"/>
      <c r="D160" s="142"/>
      <c r="E160" s="142"/>
      <c r="H160" s="12"/>
      <c r="I160" s="12"/>
      <c r="J160" s="12"/>
      <c r="K160" s="12"/>
      <c r="L160" s="12"/>
      <c r="M160" s="12"/>
      <c r="N160" s="12"/>
      <c r="O160" s="142"/>
      <c r="S160" s="142"/>
      <c r="T160" s="142"/>
      <c r="U160" s="142"/>
      <c r="V160" s="142"/>
      <c r="Y160" s="144"/>
      <c r="Z160" s="144"/>
      <c r="AA160" s="144"/>
    </row>
    <row r="161" spans="3:27" ht="14.1" customHeight="1" x14ac:dyDescent="0.2">
      <c r="C161" s="142"/>
      <c r="D161" s="142"/>
      <c r="E161" s="142"/>
      <c r="H161" s="12"/>
      <c r="I161" s="12"/>
      <c r="J161" s="12"/>
      <c r="K161" s="12"/>
      <c r="L161" s="12"/>
      <c r="M161" s="12"/>
      <c r="N161" s="12"/>
      <c r="O161" s="142"/>
      <c r="S161" s="142"/>
      <c r="T161" s="142"/>
      <c r="U161" s="142"/>
      <c r="V161" s="142"/>
      <c r="Y161" s="144"/>
      <c r="Z161" s="144"/>
      <c r="AA161" s="144"/>
    </row>
    <row r="162" spans="3:27" ht="14.1" customHeight="1" x14ac:dyDescent="0.2">
      <c r="C162" s="142"/>
      <c r="D162" s="142"/>
      <c r="E162" s="142"/>
      <c r="H162" s="12"/>
      <c r="I162" s="12"/>
      <c r="J162" s="12"/>
      <c r="K162" s="12"/>
      <c r="L162" s="12"/>
      <c r="M162" s="12"/>
      <c r="N162" s="12"/>
      <c r="O162" s="142"/>
      <c r="S162" s="142"/>
      <c r="T162" s="142"/>
      <c r="U162" s="142"/>
      <c r="V162" s="142"/>
      <c r="Y162" s="144"/>
      <c r="Z162" s="144"/>
      <c r="AA162" s="144"/>
    </row>
    <row r="163" spans="3:27" ht="14.1" customHeight="1" x14ac:dyDescent="0.2">
      <c r="C163" s="142"/>
      <c r="D163" s="142"/>
      <c r="E163" s="142"/>
      <c r="H163" s="12"/>
      <c r="I163" s="12"/>
      <c r="J163" s="12"/>
      <c r="K163" s="12"/>
      <c r="L163" s="12"/>
      <c r="M163" s="12"/>
      <c r="N163" s="12"/>
      <c r="O163" s="142"/>
      <c r="S163" s="142"/>
      <c r="T163" s="142"/>
      <c r="U163" s="142"/>
      <c r="V163" s="142"/>
      <c r="Y163" s="144"/>
      <c r="Z163" s="144"/>
      <c r="AA163" s="144"/>
    </row>
    <row r="164" spans="3:27" ht="14.1" customHeight="1" x14ac:dyDescent="0.2">
      <c r="C164" s="142"/>
      <c r="D164" s="142"/>
      <c r="E164" s="142"/>
      <c r="H164" s="12"/>
      <c r="I164" s="12"/>
      <c r="J164" s="12"/>
      <c r="K164" s="12"/>
      <c r="L164" s="12"/>
      <c r="M164" s="12"/>
      <c r="N164" s="12"/>
      <c r="O164" s="142"/>
      <c r="S164" s="142"/>
      <c r="T164" s="142"/>
      <c r="U164" s="142"/>
      <c r="V164" s="142"/>
      <c r="Y164" s="144"/>
      <c r="Z164" s="144"/>
      <c r="AA164" s="144"/>
    </row>
    <row r="165" spans="3:27" ht="14.1" customHeight="1" x14ac:dyDescent="0.2">
      <c r="C165" s="142"/>
      <c r="D165" s="142"/>
      <c r="E165" s="142"/>
      <c r="H165" s="12"/>
      <c r="I165" s="12"/>
      <c r="J165" s="12"/>
      <c r="K165" s="12"/>
      <c r="L165" s="12"/>
      <c r="M165" s="12"/>
      <c r="N165" s="12"/>
      <c r="O165" s="142"/>
      <c r="S165" s="142"/>
      <c r="T165" s="142"/>
      <c r="U165" s="142"/>
      <c r="V165" s="142"/>
      <c r="Y165" s="144"/>
      <c r="Z165" s="144"/>
      <c r="AA165" s="144"/>
    </row>
    <row r="166" spans="3:27" ht="14.1" customHeight="1" x14ac:dyDescent="0.2">
      <c r="C166" s="142"/>
      <c r="D166" s="142"/>
      <c r="E166" s="142"/>
      <c r="H166" s="12"/>
      <c r="I166" s="12"/>
      <c r="J166" s="12"/>
      <c r="K166" s="12"/>
      <c r="L166" s="12"/>
      <c r="M166" s="12"/>
      <c r="N166" s="12"/>
      <c r="O166" s="142"/>
      <c r="S166" s="142"/>
      <c r="T166" s="142"/>
      <c r="U166" s="142"/>
      <c r="V166" s="142"/>
      <c r="Y166" s="144"/>
      <c r="Z166" s="144"/>
      <c r="AA166" s="144"/>
    </row>
    <row r="167" spans="3:27" ht="14.1" customHeight="1" x14ac:dyDescent="0.2">
      <c r="C167" s="142"/>
      <c r="D167" s="142"/>
      <c r="E167" s="142"/>
      <c r="H167" s="12"/>
      <c r="I167" s="12"/>
      <c r="J167" s="12"/>
      <c r="K167" s="12"/>
      <c r="L167" s="12"/>
      <c r="M167" s="12"/>
      <c r="N167" s="12"/>
      <c r="O167" s="142"/>
      <c r="S167" s="142"/>
      <c r="T167" s="142"/>
      <c r="U167" s="142"/>
      <c r="V167" s="142"/>
      <c r="Y167" s="144"/>
      <c r="Z167" s="144"/>
      <c r="AA167" s="144"/>
    </row>
    <row r="168" spans="3:27" ht="14.1" customHeight="1" x14ac:dyDescent="0.2">
      <c r="C168" s="142"/>
      <c r="D168" s="142"/>
      <c r="E168" s="142"/>
      <c r="H168" s="12"/>
      <c r="I168" s="12"/>
      <c r="J168" s="12"/>
      <c r="K168" s="12"/>
      <c r="L168" s="12"/>
      <c r="M168" s="12"/>
      <c r="N168" s="12"/>
      <c r="O168" s="142"/>
      <c r="S168" s="142"/>
      <c r="T168" s="142"/>
      <c r="U168" s="142"/>
      <c r="V168" s="142"/>
      <c r="Y168" s="144"/>
      <c r="Z168" s="144"/>
      <c r="AA168" s="144"/>
    </row>
    <row r="169" spans="3:27" ht="14.1" customHeight="1" x14ac:dyDescent="0.2">
      <c r="C169" s="142"/>
      <c r="D169" s="142"/>
      <c r="E169" s="142"/>
      <c r="H169" s="12"/>
      <c r="I169" s="12"/>
      <c r="J169" s="12"/>
      <c r="K169" s="12"/>
      <c r="L169" s="12"/>
      <c r="M169" s="12"/>
      <c r="N169" s="12"/>
      <c r="O169" s="142"/>
      <c r="S169" s="142"/>
      <c r="T169" s="142"/>
      <c r="U169" s="142"/>
      <c r="V169" s="142"/>
      <c r="Y169" s="144"/>
      <c r="Z169" s="144"/>
      <c r="AA169" s="144"/>
    </row>
    <row r="170" spans="3:27" ht="14.1" customHeight="1" x14ac:dyDescent="0.2">
      <c r="C170" s="142"/>
      <c r="D170" s="142"/>
      <c r="E170" s="142"/>
      <c r="H170" s="12"/>
      <c r="I170" s="12"/>
      <c r="J170" s="12"/>
      <c r="K170" s="12"/>
      <c r="L170" s="12"/>
      <c r="M170" s="12"/>
      <c r="N170" s="12"/>
      <c r="O170" s="142"/>
      <c r="S170" s="142"/>
      <c r="T170" s="142"/>
      <c r="U170" s="142"/>
      <c r="V170" s="142"/>
      <c r="Y170" s="144"/>
      <c r="Z170" s="144"/>
      <c r="AA170" s="144"/>
    </row>
    <row r="171" spans="3:27" ht="14.1" customHeight="1" x14ac:dyDescent="0.2">
      <c r="C171" s="142"/>
      <c r="D171" s="142"/>
      <c r="E171" s="142"/>
      <c r="H171" s="12"/>
      <c r="I171" s="12"/>
      <c r="J171" s="12"/>
      <c r="K171" s="12"/>
      <c r="L171" s="12"/>
      <c r="M171" s="12"/>
      <c r="N171" s="12"/>
      <c r="O171" s="142"/>
      <c r="S171" s="142"/>
      <c r="T171" s="142"/>
      <c r="U171" s="142"/>
      <c r="V171" s="142"/>
      <c r="Y171" s="144"/>
      <c r="Z171" s="144"/>
      <c r="AA171" s="144"/>
    </row>
    <row r="172" spans="3:27" ht="14.1" customHeight="1" x14ac:dyDescent="0.2">
      <c r="C172" s="142"/>
      <c r="D172" s="142"/>
      <c r="E172" s="142"/>
      <c r="H172" s="12"/>
      <c r="I172" s="12"/>
      <c r="J172" s="12"/>
      <c r="K172" s="12"/>
      <c r="L172" s="12"/>
      <c r="M172" s="12"/>
      <c r="N172" s="12"/>
      <c r="O172" s="142"/>
      <c r="S172" s="142"/>
      <c r="T172" s="142"/>
      <c r="U172" s="142"/>
      <c r="V172" s="142"/>
      <c r="Y172" s="144"/>
      <c r="Z172" s="144"/>
      <c r="AA172" s="144"/>
    </row>
    <row r="173" spans="3:27" ht="14.1" customHeight="1" x14ac:dyDescent="0.2">
      <c r="C173" s="142"/>
      <c r="D173" s="142"/>
      <c r="E173" s="142"/>
      <c r="H173" s="12"/>
      <c r="I173" s="12"/>
      <c r="J173" s="12"/>
      <c r="K173" s="12"/>
      <c r="L173" s="12"/>
      <c r="M173" s="12"/>
      <c r="N173" s="12"/>
      <c r="O173" s="142"/>
      <c r="S173" s="142"/>
      <c r="T173" s="142"/>
      <c r="U173" s="142"/>
      <c r="V173" s="142"/>
      <c r="Y173" s="144"/>
      <c r="Z173" s="144"/>
      <c r="AA173" s="144"/>
    </row>
    <row r="174" spans="3:27" ht="14.1" customHeight="1" x14ac:dyDescent="0.2">
      <c r="C174" s="142"/>
      <c r="D174" s="142"/>
      <c r="E174" s="142"/>
      <c r="H174" s="12"/>
      <c r="I174" s="12"/>
      <c r="J174" s="12"/>
      <c r="K174" s="12"/>
      <c r="L174" s="12"/>
      <c r="M174" s="12"/>
      <c r="N174" s="12"/>
      <c r="O174" s="142"/>
      <c r="S174" s="142"/>
      <c r="T174" s="142"/>
      <c r="U174" s="142"/>
      <c r="V174" s="142"/>
      <c r="Y174" s="144"/>
      <c r="Z174" s="144"/>
      <c r="AA174" s="144"/>
    </row>
    <row r="175" spans="3:27" ht="14.1" customHeight="1" x14ac:dyDescent="0.2">
      <c r="C175" s="142"/>
      <c r="D175" s="142"/>
      <c r="E175" s="142"/>
      <c r="H175" s="12"/>
      <c r="I175" s="12"/>
      <c r="J175" s="12"/>
      <c r="K175" s="12"/>
      <c r="L175" s="12"/>
      <c r="M175" s="12"/>
      <c r="N175" s="12"/>
      <c r="O175" s="142"/>
      <c r="S175" s="142"/>
      <c r="T175" s="142"/>
      <c r="U175" s="142"/>
      <c r="V175" s="142"/>
      <c r="Y175" s="144"/>
      <c r="Z175" s="144"/>
      <c r="AA175" s="144"/>
    </row>
    <row r="176" spans="3:27" ht="14.1" customHeight="1" x14ac:dyDescent="0.2">
      <c r="C176" s="142"/>
      <c r="D176" s="142"/>
      <c r="E176" s="142"/>
      <c r="H176" s="12"/>
      <c r="I176" s="12"/>
      <c r="J176" s="12"/>
      <c r="K176" s="12"/>
      <c r="L176" s="12"/>
      <c r="M176" s="12"/>
      <c r="N176" s="12"/>
      <c r="O176" s="142"/>
      <c r="S176" s="142"/>
      <c r="T176" s="142"/>
      <c r="U176" s="142"/>
      <c r="V176" s="142"/>
      <c r="Y176" s="144"/>
      <c r="Z176" s="144"/>
      <c r="AA176" s="144"/>
    </row>
    <row r="177" spans="3:27" ht="14.1" customHeight="1" x14ac:dyDescent="0.2">
      <c r="C177" s="142"/>
      <c r="D177" s="142"/>
      <c r="E177" s="142"/>
      <c r="H177" s="12"/>
      <c r="I177" s="12"/>
      <c r="J177" s="12"/>
      <c r="K177" s="12"/>
      <c r="L177" s="12"/>
      <c r="M177" s="12"/>
      <c r="N177" s="12"/>
      <c r="O177" s="142"/>
      <c r="S177" s="142"/>
      <c r="T177" s="142"/>
      <c r="U177" s="142"/>
      <c r="V177" s="142"/>
      <c r="Y177" s="144"/>
      <c r="Z177" s="144"/>
      <c r="AA177" s="144"/>
    </row>
    <row r="178" spans="3:27" ht="14.1" customHeight="1" x14ac:dyDescent="0.2">
      <c r="C178" s="142"/>
      <c r="D178" s="142"/>
      <c r="E178" s="142"/>
      <c r="H178" s="12"/>
      <c r="I178" s="12"/>
      <c r="J178" s="12"/>
      <c r="K178" s="12"/>
      <c r="L178" s="12"/>
      <c r="M178" s="12"/>
      <c r="N178" s="12"/>
      <c r="O178" s="142"/>
      <c r="S178" s="142"/>
      <c r="T178" s="142"/>
      <c r="U178" s="142"/>
      <c r="V178" s="142"/>
      <c r="Y178" s="144"/>
      <c r="Z178" s="144"/>
      <c r="AA178" s="144"/>
    </row>
    <row r="179" spans="3:27" ht="14.1" customHeight="1" x14ac:dyDescent="0.2">
      <c r="C179" s="142"/>
      <c r="D179" s="142"/>
      <c r="E179" s="142"/>
      <c r="H179" s="12"/>
      <c r="I179" s="12"/>
      <c r="J179" s="12"/>
      <c r="K179" s="12"/>
      <c r="L179" s="12"/>
      <c r="M179" s="12"/>
      <c r="N179" s="12"/>
      <c r="O179" s="142"/>
      <c r="S179" s="142"/>
      <c r="T179" s="142"/>
      <c r="U179" s="142"/>
      <c r="V179" s="142"/>
      <c r="Y179" s="144"/>
      <c r="Z179" s="144"/>
      <c r="AA179" s="144"/>
    </row>
    <row r="180" spans="3:27" ht="14.1" customHeight="1" x14ac:dyDescent="0.2">
      <c r="C180" s="142"/>
      <c r="D180" s="142"/>
      <c r="E180" s="142"/>
      <c r="H180" s="12"/>
      <c r="I180" s="12"/>
      <c r="J180" s="12"/>
      <c r="K180" s="12"/>
      <c r="L180" s="12"/>
      <c r="M180" s="12"/>
      <c r="N180" s="12"/>
      <c r="O180" s="142"/>
      <c r="S180" s="142"/>
      <c r="T180" s="142"/>
      <c r="U180" s="142"/>
      <c r="V180" s="142"/>
      <c r="Y180" s="144"/>
      <c r="Z180" s="144"/>
      <c r="AA180" s="144"/>
    </row>
    <row r="181" spans="3:27" ht="14.1" customHeight="1" x14ac:dyDescent="0.2">
      <c r="C181" s="142"/>
      <c r="D181" s="142"/>
      <c r="E181" s="142"/>
      <c r="H181" s="12"/>
      <c r="I181" s="12"/>
      <c r="J181" s="12"/>
      <c r="K181" s="12"/>
      <c r="L181" s="12"/>
      <c r="M181" s="12"/>
      <c r="N181" s="12"/>
      <c r="O181" s="142"/>
      <c r="S181" s="142"/>
      <c r="T181" s="142"/>
      <c r="U181" s="142"/>
      <c r="V181" s="142"/>
      <c r="Y181" s="144"/>
      <c r="Z181" s="144"/>
      <c r="AA181" s="144"/>
    </row>
    <row r="182" spans="3:27" ht="14.1" customHeight="1" x14ac:dyDescent="0.2">
      <c r="C182" s="142"/>
      <c r="D182" s="142"/>
      <c r="E182" s="142"/>
      <c r="H182" s="12"/>
      <c r="I182" s="12"/>
      <c r="J182" s="12"/>
      <c r="K182" s="12"/>
      <c r="L182" s="12"/>
      <c r="M182" s="12"/>
      <c r="N182" s="12"/>
      <c r="O182" s="142"/>
      <c r="S182" s="142"/>
      <c r="T182" s="142"/>
      <c r="U182" s="142"/>
      <c r="V182" s="142"/>
      <c r="Y182" s="144"/>
      <c r="Z182" s="144"/>
      <c r="AA182" s="144"/>
    </row>
    <row r="183" spans="3:27" ht="14.1" customHeight="1" x14ac:dyDescent="0.2">
      <c r="C183" s="142"/>
      <c r="D183" s="142"/>
      <c r="E183" s="142"/>
      <c r="H183" s="12"/>
      <c r="I183" s="12"/>
      <c r="J183" s="12"/>
      <c r="K183" s="12"/>
      <c r="L183" s="12"/>
      <c r="M183" s="12"/>
      <c r="N183" s="12"/>
      <c r="O183" s="142"/>
      <c r="S183" s="142"/>
      <c r="T183" s="142"/>
      <c r="U183" s="142"/>
      <c r="V183" s="142"/>
      <c r="Y183" s="144"/>
      <c r="Z183" s="144"/>
      <c r="AA183" s="144"/>
    </row>
    <row r="184" spans="3:27" ht="14.1" customHeight="1" x14ac:dyDescent="0.2">
      <c r="C184" s="142"/>
      <c r="D184" s="142"/>
      <c r="E184" s="142"/>
      <c r="H184" s="12"/>
      <c r="I184" s="12"/>
      <c r="J184" s="12"/>
      <c r="K184" s="12"/>
      <c r="L184" s="12"/>
      <c r="M184" s="12"/>
      <c r="N184" s="12"/>
      <c r="O184" s="142"/>
      <c r="S184" s="142"/>
      <c r="T184" s="142"/>
      <c r="U184" s="142"/>
      <c r="V184" s="142"/>
      <c r="Y184" s="144"/>
      <c r="Z184" s="144"/>
      <c r="AA184" s="144"/>
    </row>
    <row r="185" spans="3:27" ht="14.1" customHeight="1" x14ac:dyDescent="0.2">
      <c r="C185" s="142"/>
      <c r="D185" s="142"/>
      <c r="E185" s="142"/>
      <c r="H185" s="12"/>
      <c r="I185" s="12"/>
      <c r="J185" s="12"/>
      <c r="K185" s="12"/>
      <c r="L185" s="12"/>
      <c r="M185" s="12"/>
      <c r="N185" s="12"/>
      <c r="O185" s="142"/>
      <c r="S185" s="142"/>
      <c r="T185" s="142"/>
      <c r="U185" s="142"/>
      <c r="V185" s="142"/>
      <c r="Y185" s="144"/>
      <c r="Z185" s="144"/>
      <c r="AA185" s="144"/>
    </row>
    <row r="186" spans="3:27" ht="14.1" customHeight="1" x14ac:dyDescent="0.2">
      <c r="C186" s="142"/>
      <c r="D186" s="142"/>
      <c r="E186" s="142"/>
      <c r="H186" s="12"/>
      <c r="I186" s="12"/>
      <c r="J186" s="12"/>
      <c r="K186" s="12"/>
      <c r="L186" s="12"/>
      <c r="M186" s="12"/>
      <c r="N186" s="12"/>
      <c r="O186" s="142"/>
      <c r="S186" s="142"/>
      <c r="T186" s="142"/>
      <c r="U186" s="142"/>
      <c r="V186" s="142"/>
      <c r="Y186" s="144"/>
      <c r="Z186" s="144"/>
      <c r="AA186" s="144"/>
    </row>
    <row r="187" spans="3:27" ht="14.1" customHeight="1" x14ac:dyDescent="0.2">
      <c r="C187" s="142"/>
      <c r="D187" s="142"/>
      <c r="E187" s="142"/>
      <c r="H187" s="12"/>
      <c r="I187" s="12"/>
      <c r="J187" s="12"/>
      <c r="K187" s="12"/>
      <c r="L187" s="12"/>
      <c r="M187" s="12"/>
      <c r="N187" s="12"/>
      <c r="O187" s="142"/>
      <c r="S187" s="142"/>
      <c r="T187" s="142"/>
      <c r="U187" s="142"/>
      <c r="V187" s="142"/>
      <c r="Y187" s="144"/>
      <c r="Z187" s="144"/>
      <c r="AA187" s="144"/>
    </row>
    <row r="188" spans="3:27" ht="14.1" customHeight="1" x14ac:dyDescent="0.2">
      <c r="C188" s="142"/>
      <c r="D188" s="142"/>
      <c r="E188" s="142"/>
      <c r="H188" s="12"/>
      <c r="I188" s="12"/>
      <c r="J188" s="12"/>
      <c r="K188" s="12"/>
      <c r="L188" s="12"/>
      <c r="M188" s="12"/>
      <c r="N188" s="12"/>
      <c r="O188" s="142"/>
      <c r="S188" s="142"/>
      <c r="T188" s="142"/>
      <c r="U188" s="142"/>
      <c r="V188" s="142"/>
      <c r="Y188" s="144"/>
      <c r="Z188" s="144"/>
      <c r="AA188" s="144"/>
    </row>
    <row r="189" spans="3:27" ht="14.1" customHeight="1" x14ac:dyDescent="0.2">
      <c r="C189" s="142"/>
      <c r="D189" s="142"/>
      <c r="E189" s="142"/>
      <c r="H189" s="12"/>
      <c r="I189" s="12"/>
      <c r="J189" s="12"/>
      <c r="K189" s="12"/>
      <c r="L189" s="12"/>
      <c r="M189" s="12"/>
      <c r="N189" s="12"/>
      <c r="O189" s="142"/>
      <c r="S189" s="142"/>
      <c r="T189" s="142"/>
      <c r="U189" s="142"/>
      <c r="V189" s="142"/>
      <c r="Y189" s="144"/>
      <c r="Z189" s="144"/>
      <c r="AA189" s="144"/>
    </row>
    <row r="190" spans="3:27" ht="14.1" customHeight="1" x14ac:dyDescent="0.2">
      <c r="C190" s="142"/>
      <c r="D190" s="142"/>
      <c r="E190" s="142"/>
      <c r="H190" s="12"/>
      <c r="I190" s="12"/>
      <c r="J190" s="12"/>
      <c r="K190" s="12"/>
      <c r="L190" s="12"/>
      <c r="M190" s="12"/>
      <c r="N190" s="12"/>
      <c r="O190" s="142"/>
      <c r="S190" s="142"/>
      <c r="T190" s="142"/>
      <c r="U190" s="142"/>
      <c r="V190" s="142"/>
      <c r="Y190" s="144"/>
      <c r="Z190" s="144"/>
      <c r="AA190" s="144"/>
    </row>
    <row r="191" spans="3:27" ht="14.1" customHeight="1" x14ac:dyDescent="0.2">
      <c r="C191" s="142"/>
      <c r="D191" s="142"/>
      <c r="E191" s="142"/>
      <c r="H191" s="12"/>
      <c r="I191" s="12"/>
      <c r="J191" s="12"/>
      <c r="K191" s="12"/>
      <c r="L191" s="12"/>
      <c r="M191" s="12"/>
      <c r="N191" s="12"/>
      <c r="O191" s="142"/>
      <c r="S191" s="142"/>
      <c r="T191" s="142"/>
      <c r="U191" s="142"/>
      <c r="V191" s="142"/>
      <c r="Y191" s="144"/>
      <c r="Z191" s="144"/>
      <c r="AA191" s="144"/>
    </row>
    <row r="192" spans="3:27" ht="14.1" customHeight="1" x14ac:dyDescent="0.2">
      <c r="C192" s="142"/>
      <c r="D192" s="142"/>
      <c r="E192" s="142"/>
      <c r="H192" s="12"/>
      <c r="I192" s="12"/>
      <c r="J192" s="12"/>
      <c r="K192" s="12"/>
      <c r="L192" s="12"/>
      <c r="M192" s="12"/>
      <c r="N192" s="12"/>
      <c r="O192" s="142"/>
      <c r="S192" s="142"/>
      <c r="T192" s="142"/>
      <c r="U192" s="142"/>
      <c r="V192" s="142"/>
      <c r="Y192" s="144"/>
      <c r="Z192" s="144"/>
      <c r="AA192" s="144"/>
    </row>
    <row r="193" spans="3:27" ht="14.1" customHeight="1" x14ac:dyDescent="0.2">
      <c r="C193" s="142"/>
      <c r="D193" s="142"/>
      <c r="E193" s="142"/>
      <c r="H193" s="12"/>
      <c r="I193" s="12"/>
      <c r="J193" s="12"/>
      <c r="K193" s="12"/>
      <c r="L193" s="12"/>
      <c r="M193" s="12"/>
      <c r="N193" s="12"/>
      <c r="O193" s="142"/>
      <c r="S193" s="142"/>
      <c r="T193" s="142"/>
      <c r="U193" s="142"/>
      <c r="V193" s="142"/>
      <c r="Y193" s="144"/>
      <c r="Z193" s="144"/>
      <c r="AA193" s="144"/>
    </row>
    <row r="194" spans="3:27" ht="14.1" customHeight="1" x14ac:dyDescent="0.2">
      <c r="C194" s="142"/>
      <c r="D194" s="142"/>
      <c r="E194" s="142"/>
      <c r="H194" s="12"/>
      <c r="I194" s="12"/>
      <c r="J194" s="12"/>
      <c r="K194" s="12"/>
      <c r="L194" s="12"/>
      <c r="M194" s="12"/>
      <c r="N194" s="12"/>
      <c r="O194" s="142"/>
      <c r="S194" s="142"/>
      <c r="T194" s="142"/>
      <c r="U194" s="142"/>
      <c r="V194" s="142"/>
      <c r="Y194" s="144"/>
      <c r="Z194" s="144"/>
      <c r="AA194" s="144"/>
    </row>
    <row r="195" spans="3:27" ht="14.1" customHeight="1" x14ac:dyDescent="0.2">
      <c r="C195" s="142"/>
      <c r="D195" s="142"/>
      <c r="E195" s="142"/>
      <c r="H195" s="12"/>
      <c r="I195" s="12"/>
      <c r="J195" s="12"/>
      <c r="K195" s="12"/>
      <c r="L195" s="12"/>
      <c r="M195" s="12"/>
      <c r="N195" s="12"/>
      <c r="O195" s="142"/>
      <c r="S195" s="142"/>
      <c r="T195" s="142"/>
      <c r="U195" s="142"/>
      <c r="V195" s="142"/>
      <c r="Y195" s="144"/>
      <c r="Z195" s="144"/>
      <c r="AA195" s="144"/>
    </row>
    <row r="196" spans="3:27" ht="14.1" customHeight="1" x14ac:dyDescent="0.2">
      <c r="C196" s="142"/>
      <c r="D196" s="142"/>
      <c r="E196" s="142"/>
      <c r="H196" s="12"/>
      <c r="I196" s="12"/>
      <c r="J196" s="12"/>
      <c r="K196" s="12"/>
      <c r="L196" s="12"/>
      <c r="M196" s="12"/>
      <c r="N196" s="12"/>
      <c r="O196" s="142"/>
      <c r="S196" s="142"/>
      <c r="T196" s="142"/>
      <c r="U196" s="142"/>
      <c r="V196" s="142"/>
      <c r="Y196" s="144"/>
      <c r="Z196" s="144"/>
      <c r="AA196" s="144"/>
    </row>
    <row r="197" spans="3:27" ht="14.1" customHeight="1" x14ac:dyDescent="0.2">
      <c r="C197" s="142"/>
      <c r="D197" s="142"/>
      <c r="E197" s="142"/>
      <c r="H197" s="12"/>
      <c r="I197" s="12"/>
      <c r="J197" s="12"/>
      <c r="K197" s="12"/>
      <c r="L197" s="12"/>
      <c r="M197" s="12"/>
      <c r="N197" s="12"/>
      <c r="O197" s="142"/>
      <c r="S197" s="142"/>
      <c r="T197" s="142"/>
      <c r="U197" s="142"/>
      <c r="V197" s="142"/>
      <c r="Y197" s="144"/>
      <c r="Z197" s="144"/>
      <c r="AA197" s="144"/>
    </row>
    <row r="198" spans="3:27" ht="14.1" customHeight="1" x14ac:dyDescent="0.2">
      <c r="C198" s="142"/>
      <c r="D198" s="142"/>
      <c r="E198" s="142"/>
      <c r="H198" s="12"/>
      <c r="I198" s="12"/>
      <c r="J198" s="12"/>
      <c r="K198" s="12"/>
      <c r="L198" s="12"/>
      <c r="M198" s="12"/>
      <c r="N198" s="12"/>
      <c r="O198" s="142"/>
      <c r="S198" s="142"/>
      <c r="T198" s="142"/>
      <c r="U198" s="142"/>
      <c r="V198" s="142"/>
      <c r="Y198" s="144"/>
      <c r="Z198" s="144"/>
      <c r="AA198" s="144"/>
    </row>
    <row r="199" spans="3:27" ht="14.1" customHeight="1" x14ac:dyDescent="0.2">
      <c r="C199" s="142"/>
      <c r="D199" s="142"/>
      <c r="E199" s="142"/>
      <c r="H199" s="12"/>
      <c r="I199" s="12"/>
      <c r="J199" s="12"/>
      <c r="K199" s="12"/>
      <c r="L199" s="12"/>
      <c r="M199" s="12"/>
      <c r="N199" s="12"/>
      <c r="O199" s="142"/>
      <c r="S199" s="142"/>
      <c r="T199" s="142"/>
      <c r="U199" s="142"/>
      <c r="V199" s="142"/>
      <c r="Y199" s="144"/>
      <c r="Z199" s="144"/>
      <c r="AA199" s="144"/>
    </row>
    <row r="200" spans="3:27" ht="14.1" customHeight="1" x14ac:dyDescent="0.2">
      <c r="C200" s="142"/>
      <c r="D200" s="142"/>
      <c r="E200" s="142"/>
      <c r="H200" s="12"/>
      <c r="I200" s="12"/>
      <c r="J200" s="12"/>
      <c r="K200" s="12"/>
      <c r="L200" s="12"/>
      <c r="M200" s="12"/>
      <c r="N200" s="12"/>
      <c r="O200" s="142"/>
      <c r="S200" s="142"/>
      <c r="T200" s="142"/>
      <c r="U200" s="142"/>
      <c r="V200" s="142"/>
      <c r="Y200" s="144"/>
      <c r="Z200" s="144"/>
      <c r="AA200" s="144"/>
    </row>
    <row r="201" spans="3:27" ht="14.1" customHeight="1" x14ac:dyDescent="0.2">
      <c r="C201" s="142"/>
      <c r="D201" s="142"/>
      <c r="E201" s="142"/>
      <c r="H201" s="12"/>
      <c r="I201" s="12"/>
      <c r="J201" s="12"/>
      <c r="K201" s="12"/>
      <c r="L201" s="12"/>
      <c r="M201" s="12"/>
      <c r="N201" s="12"/>
      <c r="O201" s="142"/>
      <c r="S201" s="142"/>
      <c r="T201" s="142"/>
      <c r="U201" s="142"/>
      <c r="V201" s="142"/>
      <c r="Y201" s="144"/>
      <c r="Z201" s="144"/>
      <c r="AA201" s="144"/>
    </row>
    <row r="202" spans="3:27" ht="14.1" customHeight="1" x14ac:dyDescent="0.2">
      <c r="C202" s="142"/>
      <c r="D202" s="142"/>
      <c r="E202" s="142"/>
      <c r="H202" s="12"/>
      <c r="I202" s="12"/>
      <c r="J202" s="12"/>
      <c r="K202" s="12"/>
      <c r="L202" s="12"/>
      <c r="M202" s="12"/>
      <c r="N202" s="12"/>
      <c r="O202" s="142"/>
      <c r="S202" s="142"/>
      <c r="T202" s="142"/>
      <c r="U202" s="142"/>
      <c r="V202" s="142"/>
      <c r="Y202" s="144"/>
      <c r="Z202" s="144"/>
      <c r="AA202" s="144"/>
    </row>
    <row r="203" spans="3:27" ht="14.1" customHeight="1" x14ac:dyDescent="0.2">
      <c r="C203" s="142"/>
      <c r="D203" s="142"/>
      <c r="E203" s="142"/>
      <c r="H203" s="12"/>
      <c r="I203" s="12"/>
      <c r="J203" s="12"/>
      <c r="K203" s="12"/>
      <c r="L203" s="12"/>
      <c r="M203" s="12"/>
      <c r="N203" s="12"/>
      <c r="O203" s="142"/>
      <c r="S203" s="142"/>
      <c r="T203" s="142"/>
      <c r="U203" s="142"/>
      <c r="V203" s="142"/>
      <c r="Y203" s="144"/>
      <c r="Z203" s="144"/>
      <c r="AA203" s="144"/>
    </row>
    <row r="204" spans="3:27" ht="14.1" customHeight="1" x14ac:dyDescent="0.2">
      <c r="C204" s="142"/>
      <c r="D204" s="142"/>
      <c r="E204" s="142"/>
      <c r="H204" s="12"/>
      <c r="I204" s="12"/>
      <c r="J204" s="12"/>
      <c r="K204" s="12"/>
      <c r="L204" s="12"/>
      <c r="M204" s="12"/>
      <c r="N204" s="12"/>
      <c r="O204" s="142"/>
      <c r="S204" s="142"/>
      <c r="T204" s="142"/>
      <c r="U204" s="142"/>
      <c r="V204" s="142"/>
      <c r="Y204" s="144"/>
      <c r="Z204" s="144"/>
      <c r="AA204" s="144"/>
    </row>
    <row r="205" spans="3:27" ht="14.1" customHeight="1" x14ac:dyDescent="0.2">
      <c r="C205" s="142"/>
      <c r="D205" s="142"/>
      <c r="E205" s="142"/>
      <c r="H205" s="12"/>
      <c r="I205" s="12"/>
      <c r="J205" s="12"/>
      <c r="K205" s="12"/>
      <c r="L205" s="12"/>
      <c r="M205" s="12"/>
      <c r="N205" s="12"/>
      <c r="O205" s="142"/>
      <c r="S205" s="142"/>
      <c r="T205" s="142"/>
      <c r="U205" s="142"/>
      <c r="V205" s="142"/>
      <c r="Y205" s="144"/>
      <c r="Z205" s="144"/>
      <c r="AA205" s="144"/>
    </row>
    <row r="206" spans="3:27" ht="14.1" customHeight="1" x14ac:dyDescent="0.2">
      <c r="C206" s="142"/>
      <c r="D206" s="142"/>
      <c r="E206" s="142"/>
      <c r="H206" s="12"/>
      <c r="I206" s="12"/>
      <c r="J206" s="12"/>
      <c r="K206" s="12"/>
      <c r="L206" s="12"/>
      <c r="M206" s="12"/>
      <c r="N206" s="12"/>
      <c r="O206" s="142"/>
      <c r="S206" s="142"/>
      <c r="T206" s="142"/>
      <c r="U206" s="142"/>
      <c r="V206" s="142"/>
      <c r="Y206" s="144"/>
      <c r="Z206" s="144"/>
      <c r="AA206" s="144"/>
    </row>
    <row r="207" spans="3:27" ht="14.1" customHeight="1" x14ac:dyDescent="0.2">
      <c r="C207" s="142"/>
      <c r="D207" s="142"/>
      <c r="E207" s="142"/>
      <c r="H207" s="12"/>
      <c r="I207" s="12"/>
      <c r="J207" s="12"/>
      <c r="K207" s="12"/>
      <c r="L207" s="12"/>
      <c r="M207" s="12"/>
      <c r="N207" s="12"/>
      <c r="O207" s="142"/>
      <c r="S207" s="142"/>
      <c r="T207" s="142"/>
      <c r="U207" s="142"/>
      <c r="V207" s="142"/>
      <c r="Y207" s="144"/>
      <c r="Z207" s="144"/>
      <c r="AA207" s="144"/>
    </row>
    <row r="208" spans="3:27" ht="14.1" customHeight="1" x14ac:dyDescent="0.2">
      <c r="C208" s="142"/>
      <c r="D208" s="142"/>
      <c r="E208" s="142"/>
      <c r="H208" s="12"/>
      <c r="I208" s="12"/>
      <c r="J208" s="12"/>
      <c r="K208" s="12"/>
      <c r="L208" s="12"/>
      <c r="M208" s="12"/>
      <c r="N208" s="12"/>
      <c r="O208" s="142"/>
      <c r="S208" s="142"/>
      <c r="T208" s="142"/>
      <c r="U208" s="142"/>
      <c r="V208" s="142"/>
      <c r="Y208" s="144"/>
      <c r="Z208" s="144"/>
      <c r="AA208" s="144"/>
    </row>
    <row r="209" spans="3:27" ht="14.1" customHeight="1" x14ac:dyDescent="0.2">
      <c r="C209" s="142"/>
      <c r="D209" s="142"/>
      <c r="E209" s="142"/>
      <c r="H209" s="12"/>
      <c r="I209" s="12"/>
      <c r="J209" s="12"/>
      <c r="K209" s="12"/>
      <c r="L209" s="12"/>
      <c r="M209" s="12"/>
      <c r="N209" s="12"/>
      <c r="O209" s="142"/>
      <c r="S209" s="142"/>
      <c r="T209" s="142"/>
      <c r="U209" s="142"/>
      <c r="V209" s="142"/>
      <c r="Y209" s="144"/>
      <c r="Z209" s="144"/>
      <c r="AA209" s="144"/>
    </row>
    <row r="210" spans="3:27" ht="14.1" customHeight="1" x14ac:dyDescent="0.2">
      <c r="C210" s="142"/>
      <c r="D210" s="142"/>
      <c r="E210" s="142"/>
      <c r="H210" s="12"/>
      <c r="I210" s="12"/>
      <c r="J210" s="12"/>
      <c r="K210" s="12"/>
      <c r="L210" s="12"/>
      <c r="M210" s="12"/>
      <c r="N210" s="12"/>
      <c r="O210" s="142"/>
      <c r="S210" s="142"/>
      <c r="T210" s="142"/>
      <c r="U210" s="142"/>
      <c r="V210" s="142"/>
      <c r="Y210" s="144"/>
      <c r="Z210" s="144"/>
      <c r="AA210" s="144"/>
    </row>
    <row r="211" spans="3:27" ht="14.1" customHeight="1" x14ac:dyDescent="0.2">
      <c r="C211" s="142"/>
      <c r="D211" s="142"/>
      <c r="E211" s="142"/>
      <c r="H211" s="12"/>
      <c r="I211" s="12"/>
      <c r="J211" s="12"/>
      <c r="K211" s="12"/>
      <c r="L211" s="12"/>
      <c r="M211" s="12"/>
      <c r="N211" s="12"/>
      <c r="O211" s="142"/>
      <c r="S211" s="142"/>
      <c r="T211" s="142"/>
      <c r="U211" s="142"/>
      <c r="V211" s="142"/>
      <c r="Y211" s="144"/>
      <c r="Z211" s="144"/>
      <c r="AA211" s="144"/>
    </row>
    <row r="212" spans="3:27" ht="14.1" customHeight="1" x14ac:dyDescent="0.2">
      <c r="C212" s="142"/>
      <c r="D212" s="142"/>
      <c r="E212" s="142"/>
      <c r="H212" s="12"/>
      <c r="I212" s="12"/>
      <c r="J212" s="12"/>
      <c r="K212" s="12"/>
      <c r="L212" s="12"/>
      <c r="M212" s="12"/>
      <c r="N212" s="12"/>
      <c r="O212" s="142"/>
      <c r="S212" s="142"/>
      <c r="T212" s="142"/>
      <c r="U212" s="142"/>
      <c r="V212" s="142"/>
      <c r="Y212" s="144"/>
      <c r="Z212" s="144"/>
      <c r="AA212" s="144"/>
    </row>
    <row r="213" spans="3:27" ht="14.1" customHeight="1" x14ac:dyDescent="0.2">
      <c r="C213" s="142"/>
      <c r="D213" s="142"/>
      <c r="E213" s="142"/>
      <c r="H213" s="12"/>
      <c r="I213" s="12"/>
      <c r="J213" s="12"/>
      <c r="K213" s="12"/>
      <c r="L213" s="12"/>
      <c r="M213" s="12"/>
      <c r="N213" s="12"/>
      <c r="O213" s="142"/>
      <c r="S213" s="142"/>
      <c r="T213" s="142"/>
      <c r="U213" s="142"/>
      <c r="V213" s="142"/>
      <c r="Y213" s="144"/>
      <c r="Z213" s="144"/>
      <c r="AA213" s="144"/>
    </row>
    <row r="214" spans="3:27" ht="14.1" customHeight="1" x14ac:dyDescent="0.2">
      <c r="C214" s="142"/>
      <c r="D214" s="142"/>
      <c r="E214" s="142"/>
      <c r="H214" s="12"/>
      <c r="I214" s="12"/>
      <c r="J214" s="12"/>
      <c r="K214" s="12"/>
      <c r="L214" s="12"/>
      <c r="M214" s="12"/>
      <c r="N214" s="12"/>
      <c r="O214" s="142"/>
      <c r="S214" s="142"/>
      <c r="T214" s="142"/>
      <c r="U214" s="142"/>
      <c r="V214" s="142"/>
      <c r="Y214" s="144"/>
      <c r="Z214" s="144"/>
      <c r="AA214" s="144"/>
    </row>
    <row r="215" spans="3:27" ht="14.1" customHeight="1" x14ac:dyDescent="0.2">
      <c r="C215" s="142"/>
      <c r="D215" s="142"/>
      <c r="E215" s="142"/>
      <c r="H215" s="12"/>
      <c r="I215" s="12"/>
      <c r="J215" s="12"/>
      <c r="K215" s="12"/>
      <c r="L215" s="12"/>
      <c r="M215" s="12"/>
      <c r="N215" s="12"/>
      <c r="O215" s="142"/>
      <c r="S215" s="142"/>
      <c r="T215" s="142"/>
      <c r="U215" s="142"/>
      <c r="V215" s="142"/>
      <c r="Y215" s="144"/>
      <c r="Z215" s="144"/>
      <c r="AA215" s="144"/>
    </row>
    <row r="216" spans="3:27" ht="14.1" customHeight="1" x14ac:dyDescent="0.2">
      <c r="C216" s="142"/>
      <c r="D216" s="142"/>
      <c r="E216" s="142"/>
      <c r="H216" s="12"/>
      <c r="I216" s="12"/>
      <c r="J216" s="12"/>
      <c r="K216" s="12"/>
      <c r="L216" s="12"/>
      <c r="M216" s="12"/>
      <c r="N216" s="12"/>
      <c r="O216" s="142"/>
      <c r="S216" s="142"/>
      <c r="T216" s="142"/>
      <c r="U216" s="142"/>
      <c r="V216" s="142"/>
      <c r="Y216" s="144"/>
      <c r="Z216" s="144"/>
      <c r="AA216" s="144"/>
    </row>
    <row r="217" spans="3:27" ht="14.1" customHeight="1" x14ac:dyDescent="0.2">
      <c r="C217" s="142"/>
      <c r="D217" s="142"/>
      <c r="E217" s="142"/>
      <c r="H217" s="12"/>
      <c r="I217" s="12"/>
      <c r="J217" s="12"/>
      <c r="K217" s="12"/>
      <c r="L217" s="12"/>
      <c r="M217" s="12"/>
      <c r="N217" s="12"/>
      <c r="O217" s="142"/>
      <c r="S217" s="142"/>
      <c r="T217" s="142"/>
      <c r="U217" s="142"/>
      <c r="V217" s="142"/>
      <c r="Y217" s="144"/>
      <c r="Z217" s="144"/>
      <c r="AA217" s="144"/>
    </row>
    <row r="218" spans="3:27" ht="14.1" customHeight="1" x14ac:dyDescent="0.2">
      <c r="C218" s="142"/>
      <c r="D218" s="142"/>
      <c r="E218" s="142"/>
      <c r="H218" s="12"/>
      <c r="I218" s="12"/>
      <c r="J218" s="12"/>
      <c r="K218" s="12"/>
      <c r="L218" s="12"/>
      <c r="M218" s="12"/>
      <c r="N218" s="12"/>
      <c r="O218" s="142"/>
      <c r="S218" s="142"/>
      <c r="T218" s="142"/>
      <c r="U218" s="142"/>
      <c r="V218" s="142"/>
      <c r="Y218" s="144"/>
      <c r="Z218" s="144"/>
      <c r="AA218" s="144"/>
    </row>
    <row r="219" spans="3:27" ht="14.1" customHeight="1" x14ac:dyDescent="0.2">
      <c r="C219" s="142"/>
      <c r="D219" s="142"/>
      <c r="E219" s="142"/>
      <c r="H219" s="12"/>
      <c r="I219" s="12"/>
      <c r="J219" s="12"/>
      <c r="K219" s="12"/>
      <c r="L219" s="12"/>
      <c r="M219" s="12"/>
      <c r="N219" s="12"/>
      <c r="O219" s="142"/>
      <c r="S219" s="142"/>
      <c r="T219" s="142"/>
      <c r="U219" s="142"/>
      <c r="V219" s="142"/>
      <c r="Y219" s="144"/>
      <c r="Z219" s="144"/>
      <c r="AA219" s="144"/>
    </row>
    <row r="220" spans="3:27" ht="14.1" customHeight="1" x14ac:dyDescent="0.2">
      <c r="C220" s="142"/>
      <c r="D220" s="142"/>
      <c r="E220" s="142"/>
      <c r="H220" s="12"/>
      <c r="I220" s="12"/>
      <c r="J220" s="12"/>
      <c r="K220" s="12"/>
      <c r="L220" s="12"/>
      <c r="M220" s="12"/>
      <c r="N220" s="12"/>
      <c r="O220" s="142"/>
      <c r="S220" s="142"/>
      <c r="T220" s="142"/>
      <c r="U220" s="142"/>
      <c r="V220" s="142"/>
      <c r="Y220" s="144"/>
      <c r="Z220" s="144"/>
      <c r="AA220" s="144"/>
    </row>
    <row r="221" spans="3:27" ht="14.1" customHeight="1" x14ac:dyDescent="0.2">
      <c r="C221" s="142"/>
      <c r="D221" s="142"/>
      <c r="E221" s="142"/>
      <c r="H221" s="12"/>
      <c r="I221" s="12"/>
      <c r="J221" s="12"/>
      <c r="K221" s="12"/>
      <c r="L221" s="12"/>
      <c r="M221" s="12"/>
      <c r="N221" s="12"/>
      <c r="O221" s="142"/>
      <c r="S221" s="142"/>
      <c r="T221" s="142"/>
      <c r="U221" s="142"/>
      <c r="V221" s="142"/>
      <c r="Y221" s="144"/>
      <c r="Z221" s="144"/>
      <c r="AA221" s="144"/>
    </row>
    <row r="222" spans="3:27" ht="14.1" customHeight="1" x14ac:dyDescent="0.2">
      <c r="C222" s="142"/>
      <c r="D222" s="142"/>
      <c r="E222" s="142"/>
      <c r="H222" s="12"/>
      <c r="I222" s="12"/>
      <c r="J222" s="12"/>
      <c r="K222" s="12"/>
      <c r="L222" s="12"/>
      <c r="M222" s="12"/>
      <c r="N222" s="12"/>
      <c r="O222" s="142"/>
      <c r="S222" s="142"/>
      <c r="T222" s="142"/>
      <c r="U222" s="142"/>
      <c r="V222" s="142"/>
      <c r="Y222" s="144"/>
      <c r="Z222" s="144"/>
      <c r="AA222" s="144"/>
    </row>
    <row r="223" spans="3:27" ht="14.1" customHeight="1" x14ac:dyDescent="0.2">
      <c r="C223" s="142"/>
      <c r="D223" s="142"/>
      <c r="E223" s="142"/>
      <c r="H223" s="12"/>
      <c r="I223" s="12"/>
      <c r="J223" s="12"/>
      <c r="K223" s="12"/>
      <c r="L223" s="12"/>
      <c r="M223" s="12"/>
      <c r="N223" s="12"/>
      <c r="O223" s="142"/>
      <c r="S223" s="142"/>
      <c r="T223" s="142"/>
      <c r="U223" s="142"/>
      <c r="V223" s="142"/>
      <c r="Y223" s="144"/>
      <c r="Z223" s="144"/>
      <c r="AA223" s="144"/>
    </row>
    <row r="224" spans="3:27" ht="14.1" customHeight="1" x14ac:dyDescent="0.2">
      <c r="C224" s="142"/>
      <c r="D224" s="142"/>
      <c r="E224" s="142"/>
      <c r="H224" s="12"/>
      <c r="I224" s="12"/>
      <c r="J224" s="12"/>
      <c r="K224" s="12"/>
      <c r="L224" s="12"/>
      <c r="M224" s="12"/>
      <c r="N224" s="12"/>
      <c r="O224" s="142"/>
      <c r="S224" s="142"/>
      <c r="T224" s="142"/>
      <c r="U224" s="142"/>
      <c r="V224" s="142"/>
      <c r="Y224" s="144"/>
      <c r="Z224" s="144"/>
      <c r="AA224" s="144"/>
    </row>
    <row r="225" spans="3:27" ht="14.1" customHeight="1" x14ac:dyDescent="0.2">
      <c r="C225" s="142"/>
      <c r="D225" s="142"/>
      <c r="E225" s="142"/>
      <c r="H225" s="12"/>
      <c r="I225" s="12"/>
      <c r="J225" s="12"/>
      <c r="K225" s="12"/>
      <c r="L225" s="12"/>
      <c r="M225" s="12"/>
      <c r="N225" s="12"/>
      <c r="O225" s="142"/>
      <c r="S225" s="142"/>
      <c r="T225" s="142"/>
      <c r="U225" s="142"/>
      <c r="V225" s="142"/>
      <c r="Y225" s="144"/>
      <c r="Z225" s="144"/>
      <c r="AA225" s="144"/>
    </row>
    <row r="226" spans="3:27" ht="14.1" customHeight="1" x14ac:dyDescent="0.2">
      <c r="C226" s="142"/>
      <c r="D226" s="142"/>
      <c r="E226" s="142"/>
      <c r="H226" s="12"/>
      <c r="I226" s="12"/>
      <c r="J226" s="12"/>
      <c r="K226" s="12"/>
      <c r="L226" s="12"/>
      <c r="M226" s="12"/>
      <c r="N226" s="12"/>
      <c r="O226" s="142"/>
      <c r="S226" s="142"/>
      <c r="T226" s="142"/>
      <c r="U226" s="142"/>
      <c r="V226" s="142"/>
      <c r="Y226" s="144"/>
      <c r="Z226" s="144"/>
      <c r="AA226" s="144"/>
    </row>
    <row r="227" spans="3:27" ht="14.1" customHeight="1" x14ac:dyDescent="0.2">
      <c r="C227" s="142"/>
      <c r="D227" s="142"/>
      <c r="E227" s="142"/>
      <c r="H227" s="12"/>
      <c r="I227" s="12"/>
      <c r="J227" s="12"/>
      <c r="K227" s="12"/>
      <c r="L227" s="12"/>
      <c r="M227" s="12"/>
      <c r="N227" s="12"/>
      <c r="O227" s="142"/>
      <c r="S227" s="142"/>
      <c r="T227" s="142"/>
      <c r="U227" s="142"/>
      <c r="V227" s="142"/>
      <c r="Y227" s="144"/>
      <c r="Z227" s="144"/>
      <c r="AA227" s="144"/>
    </row>
    <row r="228" spans="3:27" ht="14.1" customHeight="1" x14ac:dyDescent="0.2">
      <c r="C228" s="142"/>
      <c r="D228" s="142"/>
      <c r="E228" s="142"/>
      <c r="H228" s="12"/>
      <c r="I228" s="12"/>
      <c r="J228" s="12"/>
      <c r="K228" s="12"/>
      <c r="L228" s="12"/>
      <c r="M228" s="12"/>
      <c r="N228" s="12"/>
      <c r="O228" s="142"/>
      <c r="S228" s="142"/>
      <c r="T228" s="142"/>
      <c r="U228" s="142"/>
      <c r="V228" s="142"/>
      <c r="Y228" s="144"/>
      <c r="Z228" s="144"/>
      <c r="AA228" s="144"/>
    </row>
    <row r="229" spans="3:27" ht="14.1" customHeight="1" x14ac:dyDescent="0.2">
      <c r="C229" s="142"/>
      <c r="D229" s="142"/>
      <c r="E229" s="142"/>
      <c r="H229" s="12"/>
      <c r="I229" s="12"/>
      <c r="J229" s="12"/>
      <c r="K229" s="12"/>
      <c r="L229" s="12"/>
      <c r="M229" s="12"/>
      <c r="N229" s="12"/>
      <c r="O229" s="142"/>
      <c r="S229" s="142"/>
      <c r="T229" s="142"/>
      <c r="U229" s="142"/>
      <c r="V229" s="142"/>
      <c r="Y229" s="144"/>
      <c r="Z229" s="144"/>
      <c r="AA229" s="144"/>
    </row>
    <row r="230" spans="3:27" ht="14.1" customHeight="1" x14ac:dyDescent="0.2">
      <c r="C230" s="142"/>
      <c r="D230" s="142"/>
      <c r="E230" s="142"/>
      <c r="H230" s="12"/>
      <c r="I230" s="12"/>
      <c r="J230" s="12"/>
      <c r="K230" s="12"/>
      <c r="L230" s="12"/>
      <c r="M230" s="12"/>
      <c r="N230" s="12"/>
      <c r="O230" s="142"/>
      <c r="S230" s="142"/>
      <c r="T230" s="142"/>
      <c r="U230" s="142"/>
      <c r="V230" s="142"/>
      <c r="Y230" s="144"/>
      <c r="Z230" s="144"/>
      <c r="AA230" s="144"/>
    </row>
    <row r="231" spans="3:27" ht="14.1" customHeight="1" x14ac:dyDescent="0.2">
      <c r="C231" s="142"/>
      <c r="D231" s="142"/>
      <c r="E231" s="142"/>
      <c r="H231" s="12"/>
      <c r="I231" s="12"/>
      <c r="J231" s="12"/>
      <c r="K231" s="12"/>
      <c r="L231" s="12"/>
      <c r="M231" s="12"/>
      <c r="N231" s="12"/>
      <c r="O231" s="142"/>
      <c r="S231" s="142"/>
      <c r="T231" s="142"/>
      <c r="U231" s="142"/>
      <c r="V231" s="142"/>
      <c r="Y231" s="144"/>
      <c r="Z231" s="144"/>
      <c r="AA231" s="144"/>
    </row>
    <row r="232" spans="3:27" ht="14.1" customHeight="1" x14ac:dyDescent="0.2">
      <c r="C232" s="142"/>
      <c r="D232" s="142"/>
      <c r="E232" s="142"/>
      <c r="H232" s="12"/>
      <c r="I232" s="12"/>
      <c r="J232" s="12"/>
      <c r="K232" s="12"/>
      <c r="L232" s="12"/>
      <c r="M232" s="12"/>
      <c r="N232" s="12"/>
      <c r="O232" s="142"/>
      <c r="S232" s="142"/>
      <c r="T232" s="142"/>
      <c r="U232" s="142"/>
      <c r="V232" s="142"/>
      <c r="Y232" s="144"/>
      <c r="Z232" s="144"/>
      <c r="AA232" s="144"/>
    </row>
    <row r="233" spans="3:27" ht="14.1" customHeight="1" x14ac:dyDescent="0.2">
      <c r="C233" s="142"/>
      <c r="D233" s="142"/>
      <c r="E233" s="142"/>
      <c r="H233" s="12"/>
      <c r="I233" s="12"/>
      <c r="J233" s="12"/>
      <c r="K233" s="12"/>
      <c r="L233" s="12"/>
      <c r="M233" s="12"/>
      <c r="N233" s="12"/>
      <c r="O233" s="142"/>
      <c r="S233" s="142"/>
      <c r="T233" s="142"/>
      <c r="U233" s="142"/>
      <c r="V233" s="142"/>
      <c r="Y233" s="144"/>
      <c r="Z233" s="144"/>
      <c r="AA233" s="144"/>
    </row>
    <row r="234" spans="3:27" ht="14.1" customHeight="1" x14ac:dyDescent="0.2">
      <c r="C234" s="142"/>
      <c r="D234" s="142"/>
      <c r="E234" s="142"/>
      <c r="H234" s="12"/>
      <c r="I234" s="12"/>
      <c r="J234" s="12"/>
      <c r="K234" s="12"/>
      <c r="L234" s="12"/>
      <c r="M234" s="12"/>
      <c r="N234" s="12"/>
      <c r="O234" s="142"/>
      <c r="S234" s="142"/>
      <c r="T234" s="142"/>
      <c r="U234" s="142"/>
      <c r="V234" s="142"/>
      <c r="Y234" s="144"/>
      <c r="Z234" s="144"/>
      <c r="AA234" s="144"/>
    </row>
    <row r="235" spans="3:27" ht="14.1" customHeight="1" x14ac:dyDescent="0.2">
      <c r="C235" s="142"/>
      <c r="D235" s="142"/>
      <c r="E235" s="142"/>
      <c r="H235" s="12"/>
      <c r="I235" s="12"/>
      <c r="J235" s="12"/>
      <c r="K235" s="12"/>
      <c r="L235" s="12"/>
      <c r="M235" s="12"/>
      <c r="N235" s="12"/>
      <c r="O235" s="142"/>
      <c r="S235" s="142"/>
      <c r="T235" s="142"/>
      <c r="U235" s="142"/>
      <c r="V235" s="142"/>
      <c r="Y235" s="144"/>
      <c r="Z235" s="144"/>
      <c r="AA235" s="144"/>
    </row>
    <row r="236" spans="3:27" ht="14.1" customHeight="1" x14ac:dyDescent="0.2">
      <c r="C236" s="142"/>
      <c r="D236" s="142"/>
      <c r="E236" s="142"/>
      <c r="H236" s="12"/>
      <c r="I236" s="12"/>
      <c r="J236" s="12"/>
      <c r="K236" s="12"/>
      <c r="L236" s="12"/>
      <c r="M236" s="12"/>
      <c r="N236" s="12"/>
      <c r="O236" s="142"/>
      <c r="S236" s="142"/>
      <c r="T236" s="142"/>
      <c r="U236" s="142"/>
      <c r="V236" s="142"/>
      <c r="Y236" s="144"/>
      <c r="Z236" s="144"/>
      <c r="AA236" s="144"/>
    </row>
    <row r="237" spans="3:27" ht="14.1" customHeight="1" x14ac:dyDescent="0.2">
      <c r="C237" s="142"/>
      <c r="D237" s="142"/>
      <c r="E237" s="142"/>
      <c r="H237" s="12"/>
      <c r="I237" s="12"/>
      <c r="J237" s="12"/>
      <c r="K237" s="12"/>
      <c r="L237" s="12"/>
      <c r="M237" s="12"/>
      <c r="N237" s="12"/>
      <c r="O237" s="142"/>
      <c r="S237" s="142"/>
      <c r="T237" s="142"/>
      <c r="U237" s="142"/>
      <c r="V237" s="142"/>
      <c r="Y237" s="144"/>
      <c r="Z237" s="144"/>
      <c r="AA237" s="144"/>
    </row>
    <row r="238" spans="3:27" ht="14.1" customHeight="1" x14ac:dyDescent="0.2">
      <c r="C238" s="142"/>
      <c r="D238" s="142"/>
      <c r="E238" s="142"/>
      <c r="H238" s="12"/>
      <c r="I238" s="12"/>
      <c r="J238" s="12"/>
      <c r="K238" s="12"/>
      <c r="L238" s="12"/>
      <c r="M238" s="12"/>
      <c r="N238" s="12"/>
      <c r="O238" s="142"/>
      <c r="S238" s="142"/>
      <c r="T238" s="142"/>
      <c r="U238" s="142"/>
      <c r="V238" s="142"/>
      <c r="Y238" s="144"/>
      <c r="Z238" s="144"/>
      <c r="AA238" s="144"/>
    </row>
    <row r="239" spans="3:27" ht="14.1" customHeight="1" x14ac:dyDescent="0.2">
      <c r="C239" s="142"/>
      <c r="D239" s="142"/>
      <c r="E239" s="142"/>
      <c r="H239" s="12"/>
      <c r="I239" s="12"/>
      <c r="J239" s="12"/>
      <c r="K239" s="12"/>
      <c r="L239" s="12"/>
      <c r="M239" s="12"/>
      <c r="N239" s="12"/>
      <c r="O239" s="142"/>
      <c r="S239" s="142"/>
      <c r="T239" s="142"/>
      <c r="U239" s="142"/>
      <c r="V239" s="142"/>
      <c r="Y239" s="144"/>
      <c r="Z239" s="144"/>
      <c r="AA239" s="144"/>
    </row>
    <row r="240" spans="3:27" ht="14.1" customHeight="1" x14ac:dyDescent="0.2">
      <c r="C240" s="142"/>
      <c r="D240" s="142"/>
      <c r="E240" s="142"/>
      <c r="H240" s="12"/>
      <c r="I240" s="12"/>
      <c r="J240" s="12"/>
      <c r="K240" s="12"/>
      <c r="L240" s="12"/>
      <c r="M240" s="12"/>
      <c r="N240" s="12"/>
      <c r="O240" s="142"/>
      <c r="S240" s="142"/>
      <c r="T240" s="142"/>
      <c r="U240" s="142"/>
      <c r="V240" s="142"/>
      <c r="Y240" s="144"/>
      <c r="Z240" s="144"/>
      <c r="AA240" s="144"/>
    </row>
    <row r="241" spans="3:27" ht="14.1" customHeight="1" x14ac:dyDescent="0.2">
      <c r="C241" s="142"/>
      <c r="D241" s="142"/>
      <c r="E241" s="142"/>
      <c r="H241" s="12"/>
      <c r="I241" s="12"/>
      <c r="J241" s="12"/>
      <c r="K241" s="12"/>
      <c r="L241" s="12"/>
      <c r="M241" s="12"/>
      <c r="N241" s="12"/>
      <c r="O241" s="142"/>
      <c r="S241" s="142"/>
      <c r="T241" s="142"/>
      <c r="U241" s="142"/>
      <c r="V241" s="142"/>
      <c r="Y241" s="144"/>
      <c r="Z241" s="144"/>
      <c r="AA241" s="144"/>
    </row>
    <row r="242" spans="3:27" ht="14.1" customHeight="1" x14ac:dyDescent="0.2">
      <c r="C242" s="142"/>
      <c r="D242" s="142"/>
      <c r="E242" s="142"/>
      <c r="H242" s="12"/>
      <c r="I242" s="12"/>
      <c r="J242" s="12"/>
      <c r="K242" s="12"/>
      <c r="L242" s="12"/>
      <c r="M242" s="12"/>
      <c r="N242" s="12"/>
      <c r="O242" s="142"/>
      <c r="S242" s="142"/>
      <c r="T242" s="142"/>
      <c r="U242" s="142"/>
      <c r="V242" s="142"/>
      <c r="Y242" s="144"/>
      <c r="Z242" s="144"/>
      <c r="AA242" s="144"/>
    </row>
    <row r="243" spans="3:27" ht="14.1" customHeight="1" x14ac:dyDescent="0.2">
      <c r="C243" s="142"/>
      <c r="D243" s="142"/>
      <c r="E243" s="142"/>
      <c r="H243" s="12"/>
      <c r="I243" s="12"/>
      <c r="J243" s="12"/>
      <c r="K243" s="12"/>
      <c r="L243" s="12"/>
      <c r="M243" s="12"/>
      <c r="N243" s="12"/>
      <c r="O243" s="142"/>
      <c r="S243" s="142"/>
      <c r="T243" s="142"/>
      <c r="U243" s="142"/>
      <c r="V243" s="142"/>
      <c r="Y243" s="144"/>
      <c r="Z243" s="144"/>
      <c r="AA243" s="144"/>
    </row>
    <row r="244" spans="3:27" ht="14.1" customHeight="1" x14ac:dyDescent="0.2">
      <c r="C244" s="142"/>
      <c r="D244" s="142"/>
      <c r="E244" s="142"/>
      <c r="H244" s="12"/>
      <c r="I244" s="12"/>
      <c r="J244" s="12"/>
      <c r="K244" s="12"/>
      <c r="L244" s="12"/>
      <c r="M244" s="12"/>
      <c r="N244" s="12"/>
      <c r="O244" s="142"/>
      <c r="S244" s="142"/>
      <c r="T244" s="142"/>
      <c r="U244" s="142"/>
      <c r="V244" s="142"/>
      <c r="Y244" s="144"/>
      <c r="Z244" s="144"/>
      <c r="AA244" s="144"/>
    </row>
    <row r="245" spans="3:27" ht="14.1" customHeight="1" x14ac:dyDescent="0.2">
      <c r="C245" s="142"/>
      <c r="D245" s="142"/>
      <c r="E245" s="142"/>
      <c r="H245" s="12"/>
      <c r="I245" s="12"/>
      <c r="J245" s="12"/>
      <c r="K245" s="12"/>
      <c r="L245" s="12"/>
      <c r="M245" s="12"/>
      <c r="N245" s="12"/>
      <c r="O245" s="142"/>
      <c r="S245" s="142"/>
      <c r="T245" s="142"/>
      <c r="U245" s="142"/>
      <c r="V245" s="142"/>
      <c r="Y245" s="144"/>
      <c r="Z245" s="144"/>
      <c r="AA245" s="144"/>
    </row>
    <row r="246" spans="3:27" ht="14.1" customHeight="1" x14ac:dyDescent="0.2">
      <c r="C246" s="142"/>
      <c r="D246" s="142"/>
      <c r="E246" s="142"/>
      <c r="H246" s="12"/>
      <c r="I246" s="12"/>
      <c r="J246" s="12"/>
      <c r="K246" s="12"/>
      <c r="L246" s="12"/>
      <c r="M246" s="12"/>
      <c r="N246" s="12"/>
      <c r="O246" s="142"/>
      <c r="S246" s="142"/>
      <c r="T246" s="142"/>
      <c r="U246" s="142"/>
      <c r="V246" s="142"/>
      <c r="Y246" s="144"/>
      <c r="Z246" s="144"/>
      <c r="AA246" s="144"/>
    </row>
    <row r="247" spans="3:27" ht="14.1" customHeight="1" x14ac:dyDescent="0.2">
      <c r="C247" s="142"/>
      <c r="D247" s="142"/>
      <c r="E247" s="142"/>
      <c r="H247" s="12"/>
      <c r="I247" s="12"/>
      <c r="J247" s="12"/>
      <c r="K247" s="12"/>
      <c r="L247" s="12"/>
      <c r="M247" s="12"/>
      <c r="N247" s="12"/>
      <c r="O247" s="142"/>
      <c r="S247" s="142"/>
      <c r="T247" s="142"/>
      <c r="U247" s="142"/>
      <c r="V247" s="142"/>
      <c r="Y247" s="144"/>
      <c r="Z247" s="144"/>
      <c r="AA247" s="144"/>
    </row>
    <row r="248" spans="3:27" ht="14.1" customHeight="1" x14ac:dyDescent="0.2">
      <c r="C248" s="142"/>
      <c r="D248" s="142"/>
      <c r="E248" s="142"/>
      <c r="H248" s="12"/>
      <c r="I248" s="12"/>
      <c r="J248" s="12"/>
      <c r="K248" s="12"/>
      <c r="L248" s="12"/>
      <c r="M248" s="12"/>
      <c r="N248" s="12"/>
      <c r="O248" s="142"/>
      <c r="S248" s="142"/>
      <c r="T248" s="142"/>
      <c r="U248" s="142"/>
      <c r="V248" s="142"/>
      <c r="Y248" s="144"/>
      <c r="Z248" s="144"/>
      <c r="AA248" s="144"/>
    </row>
    <row r="249" spans="3:27" ht="14.1" customHeight="1" x14ac:dyDescent="0.2">
      <c r="C249" s="142"/>
      <c r="D249" s="142"/>
      <c r="E249" s="142"/>
      <c r="H249" s="12"/>
      <c r="I249" s="12"/>
      <c r="J249" s="12"/>
      <c r="K249" s="12"/>
      <c r="L249" s="12"/>
      <c r="M249" s="12"/>
      <c r="N249" s="12"/>
      <c r="O249" s="142"/>
      <c r="S249" s="142"/>
      <c r="T249" s="142"/>
      <c r="U249" s="142"/>
      <c r="V249" s="142"/>
      <c r="Y249" s="144"/>
      <c r="Z249" s="144"/>
      <c r="AA249" s="144"/>
    </row>
    <row r="250" spans="3:27" ht="14.1" customHeight="1" x14ac:dyDescent="0.2">
      <c r="C250" s="142"/>
      <c r="D250" s="142"/>
      <c r="E250" s="142"/>
      <c r="H250" s="12"/>
      <c r="I250" s="12"/>
      <c r="J250" s="12"/>
      <c r="K250" s="12"/>
      <c r="L250" s="12"/>
      <c r="M250" s="12"/>
      <c r="N250" s="12"/>
      <c r="O250" s="142"/>
      <c r="S250" s="142"/>
      <c r="T250" s="142"/>
      <c r="U250" s="142"/>
      <c r="V250" s="142"/>
      <c r="Y250" s="144"/>
      <c r="Z250" s="144"/>
      <c r="AA250" s="144"/>
    </row>
    <row r="251" spans="3:27" ht="14.1" customHeight="1" x14ac:dyDescent="0.2">
      <c r="C251" s="142"/>
      <c r="D251" s="142"/>
      <c r="E251" s="142"/>
      <c r="H251" s="12"/>
      <c r="I251" s="12"/>
      <c r="J251" s="12"/>
      <c r="K251" s="12"/>
      <c r="L251" s="12"/>
      <c r="M251" s="12"/>
      <c r="N251" s="12"/>
      <c r="O251" s="142"/>
      <c r="S251" s="142"/>
      <c r="T251" s="142"/>
      <c r="U251" s="142"/>
      <c r="V251" s="142"/>
      <c r="Y251" s="144"/>
      <c r="Z251" s="144"/>
      <c r="AA251" s="144"/>
    </row>
    <row r="252" spans="3:27" ht="14.1" customHeight="1" x14ac:dyDescent="0.2">
      <c r="C252" s="142"/>
      <c r="D252" s="142"/>
      <c r="E252" s="142"/>
      <c r="H252" s="12"/>
      <c r="I252" s="12"/>
      <c r="J252" s="12"/>
      <c r="K252" s="12"/>
      <c r="L252" s="12"/>
      <c r="M252" s="12"/>
      <c r="N252" s="12"/>
      <c r="O252" s="142"/>
      <c r="S252" s="142"/>
      <c r="T252" s="142"/>
      <c r="U252" s="142"/>
      <c r="V252" s="142"/>
      <c r="Y252" s="144"/>
      <c r="Z252" s="144"/>
      <c r="AA252" s="144"/>
    </row>
    <row r="253" spans="3:27" ht="14.1" customHeight="1" x14ac:dyDescent="0.2">
      <c r="C253" s="142"/>
      <c r="D253" s="142"/>
      <c r="E253" s="142"/>
      <c r="H253" s="12"/>
      <c r="I253" s="12"/>
      <c r="J253" s="12"/>
      <c r="K253" s="12"/>
      <c r="L253" s="12"/>
      <c r="M253" s="12"/>
      <c r="N253" s="12"/>
      <c r="O253" s="142"/>
      <c r="S253" s="142"/>
      <c r="T253" s="142"/>
      <c r="U253" s="142"/>
      <c r="V253" s="142"/>
      <c r="Y253" s="144"/>
      <c r="Z253" s="144"/>
      <c r="AA253" s="144"/>
    </row>
    <row r="254" spans="3:27" ht="14.1" customHeight="1" x14ac:dyDescent="0.2">
      <c r="C254" s="142"/>
      <c r="D254" s="142"/>
      <c r="E254" s="142"/>
      <c r="H254" s="12"/>
      <c r="I254" s="12"/>
      <c r="J254" s="12"/>
      <c r="K254" s="12"/>
      <c r="L254" s="12"/>
      <c r="M254" s="12"/>
      <c r="N254" s="12"/>
      <c r="O254" s="142"/>
      <c r="S254" s="142"/>
      <c r="T254" s="142"/>
      <c r="U254" s="142"/>
      <c r="V254" s="142"/>
      <c r="Y254" s="144"/>
      <c r="Z254" s="144"/>
      <c r="AA254" s="144"/>
    </row>
    <row r="255" spans="3:27" ht="14.1" customHeight="1" x14ac:dyDescent="0.2">
      <c r="C255" s="142"/>
      <c r="D255" s="142"/>
      <c r="E255" s="142"/>
      <c r="H255" s="12"/>
      <c r="I255" s="12"/>
      <c r="J255" s="12"/>
      <c r="K255" s="12"/>
      <c r="L255" s="12"/>
      <c r="M255" s="12"/>
      <c r="N255" s="12"/>
      <c r="O255" s="142"/>
      <c r="S255" s="142"/>
      <c r="T255" s="142"/>
      <c r="U255" s="142"/>
      <c r="V255" s="142"/>
      <c r="Y255" s="144"/>
      <c r="Z255" s="144"/>
      <c r="AA255" s="144"/>
    </row>
    <row r="256" spans="3:27" ht="14.1" customHeight="1" x14ac:dyDescent="0.2">
      <c r="C256" s="142"/>
      <c r="D256" s="142"/>
      <c r="E256" s="142"/>
      <c r="H256" s="12"/>
      <c r="I256" s="12"/>
      <c r="J256" s="12"/>
      <c r="K256" s="12"/>
      <c r="L256" s="12"/>
      <c r="M256" s="12"/>
      <c r="N256" s="12"/>
      <c r="O256" s="142"/>
      <c r="S256" s="142"/>
      <c r="T256" s="142"/>
      <c r="U256" s="142"/>
      <c r="V256" s="142"/>
      <c r="Y256" s="144"/>
      <c r="Z256" s="144"/>
      <c r="AA256" s="144"/>
    </row>
    <row r="257" spans="3:27" ht="14.1" customHeight="1" x14ac:dyDescent="0.2">
      <c r="C257" s="142"/>
      <c r="D257" s="142"/>
      <c r="E257" s="142"/>
      <c r="H257" s="12"/>
      <c r="I257" s="12"/>
      <c r="J257" s="12"/>
      <c r="K257" s="12"/>
      <c r="L257" s="12"/>
      <c r="M257" s="12"/>
      <c r="N257" s="12"/>
      <c r="O257" s="142"/>
      <c r="S257" s="142"/>
      <c r="T257" s="142"/>
      <c r="U257" s="142"/>
      <c r="V257" s="142"/>
      <c r="Y257" s="144"/>
      <c r="Z257" s="144"/>
      <c r="AA257" s="144"/>
    </row>
    <row r="258" spans="3:27" ht="14.1" customHeight="1" x14ac:dyDescent="0.2">
      <c r="C258" s="142"/>
      <c r="D258" s="142"/>
      <c r="E258" s="142"/>
      <c r="H258" s="12"/>
      <c r="I258" s="12"/>
      <c r="J258" s="12"/>
      <c r="K258" s="12"/>
      <c r="L258" s="12"/>
      <c r="M258" s="12"/>
      <c r="N258" s="12"/>
      <c r="O258" s="142"/>
      <c r="S258" s="142"/>
      <c r="T258" s="142"/>
      <c r="U258" s="142"/>
      <c r="V258" s="142"/>
      <c r="Y258" s="144"/>
      <c r="Z258" s="144"/>
      <c r="AA258" s="144"/>
    </row>
    <row r="259" spans="3:27" ht="14.1" customHeight="1" x14ac:dyDescent="0.2">
      <c r="C259" s="142"/>
      <c r="D259" s="142"/>
      <c r="E259" s="142"/>
      <c r="H259" s="12"/>
      <c r="I259" s="12"/>
      <c r="J259" s="12"/>
      <c r="K259" s="12"/>
      <c r="L259" s="12"/>
      <c r="M259" s="12"/>
      <c r="N259" s="12"/>
      <c r="O259" s="142"/>
      <c r="S259" s="142"/>
      <c r="T259" s="142"/>
      <c r="U259" s="142"/>
      <c r="V259" s="142"/>
      <c r="Y259" s="144"/>
      <c r="Z259" s="144"/>
      <c r="AA259" s="144"/>
    </row>
    <row r="260" spans="3:27" ht="14.1" customHeight="1" x14ac:dyDescent="0.2">
      <c r="C260" s="142"/>
      <c r="D260" s="142"/>
      <c r="E260" s="142"/>
      <c r="H260" s="12"/>
      <c r="I260" s="12"/>
      <c r="J260" s="12"/>
      <c r="K260" s="12"/>
      <c r="L260" s="12"/>
      <c r="M260" s="12"/>
      <c r="N260" s="12"/>
      <c r="O260" s="142"/>
      <c r="S260" s="142"/>
      <c r="T260" s="142"/>
      <c r="U260" s="142"/>
      <c r="V260" s="142"/>
      <c r="Y260" s="144"/>
      <c r="Z260" s="144"/>
      <c r="AA260" s="144"/>
    </row>
    <row r="261" spans="3:27" ht="14.1" customHeight="1" x14ac:dyDescent="0.2">
      <c r="C261" s="142"/>
      <c r="D261" s="142"/>
      <c r="E261" s="142"/>
      <c r="H261" s="12"/>
      <c r="I261" s="12"/>
      <c r="J261" s="12"/>
      <c r="K261" s="12"/>
      <c r="L261" s="12"/>
      <c r="M261" s="12"/>
      <c r="N261" s="12"/>
      <c r="O261" s="142"/>
      <c r="S261" s="142"/>
      <c r="T261" s="142"/>
      <c r="U261" s="142"/>
      <c r="V261" s="142"/>
      <c r="Y261" s="144"/>
      <c r="Z261" s="144"/>
      <c r="AA261" s="144"/>
    </row>
    <row r="262" spans="3:27" ht="14.1" customHeight="1" x14ac:dyDescent="0.2">
      <c r="C262" s="142"/>
      <c r="D262" s="142"/>
      <c r="E262" s="142"/>
      <c r="H262" s="12"/>
      <c r="I262" s="12"/>
      <c r="J262" s="12"/>
      <c r="K262" s="12"/>
      <c r="L262" s="12"/>
      <c r="M262" s="12"/>
      <c r="N262" s="12"/>
      <c r="O262" s="142"/>
      <c r="S262" s="142"/>
      <c r="T262" s="142"/>
      <c r="U262" s="142"/>
      <c r="V262" s="142"/>
      <c r="Y262" s="144"/>
      <c r="Z262" s="144"/>
      <c r="AA262" s="144"/>
    </row>
    <row r="263" spans="3:27" ht="14.1" customHeight="1" x14ac:dyDescent="0.2">
      <c r="C263" s="142"/>
      <c r="D263" s="142"/>
      <c r="E263" s="142"/>
      <c r="H263" s="12"/>
      <c r="I263" s="12"/>
      <c r="J263" s="12"/>
      <c r="K263" s="12"/>
      <c r="L263" s="12"/>
      <c r="M263" s="12"/>
      <c r="N263" s="12"/>
      <c r="O263" s="142"/>
      <c r="S263" s="142"/>
      <c r="T263" s="142"/>
      <c r="U263" s="142"/>
      <c r="V263" s="142"/>
      <c r="Y263" s="144"/>
      <c r="Z263" s="144"/>
      <c r="AA263" s="144"/>
    </row>
    <row r="264" spans="3:27" ht="14.1" customHeight="1" x14ac:dyDescent="0.2">
      <c r="C264" s="142"/>
      <c r="D264" s="142"/>
      <c r="E264" s="142"/>
      <c r="H264" s="12"/>
      <c r="I264" s="12"/>
      <c r="J264" s="12"/>
      <c r="K264" s="12"/>
      <c r="L264" s="12"/>
      <c r="M264" s="12"/>
      <c r="N264" s="12"/>
      <c r="O264" s="142"/>
      <c r="S264" s="142"/>
      <c r="T264" s="142"/>
      <c r="U264" s="142"/>
      <c r="V264" s="142"/>
      <c r="Y264" s="144"/>
      <c r="Z264" s="144"/>
      <c r="AA264" s="144"/>
    </row>
    <row r="265" spans="3:27" ht="14.1" customHeight="1" x14ac:dyDescent="0.2">
      <c r="C265" s="142"/>
      <c r="D265" s="142"/>
      <c r="E265" s="142"/>
      <c r="H265" s="12"/>
      <c r="I265" s="12"/>
      <c r="J265" s="12"/>
      <c r="K265" s="12"/>
      <c r="L265" s="12"/>
      <c r="M265" s="12"/>
      <c r="N265" s="12"/>
      <c r="O265" s="142"/>
      <c r="S265" s="142"/>
      <c r="T265" s="142"/>
      <c r="U265" s="142"/>
      <c r="V265" s="142"/>
      <c r="Y265" s="144"/>
      <c r="Z265" s="144"/>
      <c r="AA265" s="144"/>
    </row>
    <row r="266" spans="3:27" ht="14.1" customHeight="1" x14ac:dyDescent="0.2">
      <c r="C266" s="142"/>
      <c r="D266" s="142"/>
      <c r="E266" s="142"/>
      <c r="H266" s="12"/>
      <c r="I266" s="12"/>
      <c r="J266" s="12"/>
      <c r="K266" s="12"/>
      <c r="L266" s="12"/>
      <c r="M266" s="12"/>
      <c r="N266" s="12"/>
      <c r="O266" s="142"/>
      <c r="S266" s="142"/>
      <c r="T266" s="142"/>
      <c r="U266" s="142"/>
      <c r="V266" s="142"/>
      <c r="Y266" s="144"/>
      <c r="Z266" s="144"/>
      <c r="AA266" s="144"/>
    </row>
    <row r="267" spans="3:27" ht="14.1" customHeight="1" x14ac:dyDescent="0.2">
      <c r="C267" s="142"/>
      <c r="D267" s="142"/>
      <c r="E267" s="142"/>
      <c r="H267" s="12"/>
      <c r="I267" s="12"/>
      <c r="J267" s="12"/>
      <c r="K267" s="12"/>
      <c r="L267" s="12"/>
      <c r="M267" s="12"/>
      <c r="N267" s="12"/>
      <c r="O267" s="142"/>
      <c r="S267" s="142"/>
      <c r="T267" s="142"/>
      <c r="U267" s="142"/>
      <c r="V267" s="142"/>
      <c r="Y267" s="144"/>
      <c r="Z267" s="144"/>
      <c r="AA267" s="144"/>
    </row>
    <row r="268" spans="3:27" ht="14.1" customHeight="1" x14ac:dyDescent="0.2">
      <c r="C268" s="142"/>
      <c r="D268" s="142"/>
      <c r="E268" s="142"/>
      <c r="H268" s="12"/>
      <c r="I268" s="12"/>
      <c r="J268" s="12"/>
      <c r="K268" s="12"/>
      <c r="L268" s="12"/>
      <c r="M268" s="12"/>
      <c r="N268" s="12"/>
      <c r="O268" s="142"/>
      <c r="S268" s="142"/>
      <c r="T268" s="142"/>
      <c r="U268" s="142"/>
      <c r="V268" s="142"/>
      <c r="Y268" s="144"/>
      <c r="Z268" s="144"/>
      <c r="AA268" s="144"/>
    </row>
    <row r="269" spans="3:27" ht="14.1" customHeight="1" x14ac:dyDescent="0.2">
      <c r="C269" s="142"/>
      <c r="D269" s="142"/>
      <c r="E269" s="142"/>
      <c r="H269" s="12"/>
      <c r="I269" s="12"/>
      <c r="J269" s="12"/>
      <c r="K269" s="12"/>
      <c r="L269" s="12"/>
      <c r="M269" s="12"/>
      <c r="N269" s="12"/>
      <c r="O269" s="142"/>
      <c r="S269" s="142"/>
      <c r="T269" s="142"/>
      <c r="U269" s="142"/>
      <c r="V269" s="142"/>
      <c r="Y269" s="144"/>
      <c r="Z269" s="144"/>
      <c r="AA269" s="144"/>
    </row>
    <row r="270" spans="3:27" ht="14.1" customHeight="1" x14ac:dyDescent="0.2">
      <c r="C270" s="142"/>
      <c r="D270" s="142"/>
      <c r="E270" s="142"/>
      <c r="H270" s="12"/>
      <c r="I270" s="12"/>
      <c r="J270" s="12"/>
      <c r="K270" s="12"/>
      <c r="L270" s="12"/>
      <c r="M270" s="12"/>
      <c r="N270" s="12"/>
      <c r="O270" s="142"/>
      <c r="S270" s="142"/>
      <c r="T270" s="142"/>
      <c r="U270" s="142"/>
      <c r="V270" s="142"/>
      <c r="Y270" s="144"/>
      <c r="Z270" s="144"/>
      <c r="AA270" s="144"/>
    </row>
    <row r="271" spans="3:27" ht="14.1" customHeight="1" x14ac:dyDescent="0.2">
      <c r="C271" s="142"/>
      <c r="D271" s="142"/>
      <c r="E271" s="142"/>
      <c r="H271" s="12"/>
      <c r="I271" s="12"/>
      <c r="J271" s="12"/>
      <c r="K271" s="12"/>
      <c r="L271" s="12"/>
      <c r="M271" s="12"/>
      <c r="N271" s="12"/>
      <c r="O271" s="142"/>
      <c r="S271" s="142"/>
      <c r="T271" s="142"/>
      <c r="U271" s="142"/>
      <c r="V271" s="142"/>
      <c r="Y271" s="144"/>
      <c r="Z271" s="144"/>
      <c r="AA271" s="144"/>
    </row>
    <row r="272" spans="3:27" ht="14.1" customHeight="1" x14ac:dyDescent="0.2">
      <c r="C272" s="142"/>
      <c r="D272" s="142"/>
      <c r="E272" s="142"/>
      <c r="H272" s="12"/>
      <c r="I272" s="12"/>
      <c r="J272" s="12"/>
      <c r="K272" s="12"/>
      <c r="L272" s="12"/>
      <c r="M272" s="12"/>
      <c r="N272" s="12"/>
      <c r="O272" s="142"/>
      <c r="S272" s="142"/>
      <c r="T272" s="142"/>
      <c r="U272" s="142"/>
      <c r="V272" s="142"/>
      <c r="Y272" s="144"/>
      <c r="Z272" s="144"/>
      <c r="AA272" s="144"/>
    </row>
    <row r="273" spans="3:27" ht="14.1" customHeight="1" x14ac:dyDescent="0.2">
      <c r="C273" s="142"/>
      <c r="D273" s="142"/>
      <c r="E273" s="142"/>
      <c r="H273" s="12"/>
      <c r="I273" s="12"/>
      <c r="J273" s="12"/>
      <c r="K273" s="12"/>
      <c r="L273" s="12"/>
      <c r="M273" s="12"/>
      <c r="N273" s="12"/>
      <c r="O273" s="142"/>
      <c r="S273" s="142"/>
      <c r="T273" s="142"/>
      <c r="U273" s="142"/>
      <c r="V273" s="142"/>
      <c r="Y273" s="144"/>
      <c r="Z273" s="144"/>
      <c r="AA273" s="144"/>
    </row>
    <row r="274" spans="3:27" ht="14.1" customHeight="1" x14ac:dyDescent="0.2">
      <c r="C274" s="142"/>
      <c r="D274" s="142"/>
      <c r="E274" s="142"/>
      <c r="H274" s="12"/>
      <c r="I274" s="12"/>
      <c r="J274" s="12"/>
      <c r="K274" s="12"/>
      <c r="L274" s="12"/>
      <c r="M274" s="12"/>
      <c r="N274" s="12"/>
      <c r="O274" s="142"/>
      <c r="S274" s="142"/>
      <c r="T274" s="142"/>
      <c r="U274" s="142"/>
      <c r="V274" s="142"/>
      <c r="Y274" s="144"/>
      <c r="Z274" s="144"/>
      <c r="AA274" s="144"/>
    </row>
    <row r="275" spans="3:27" ht="14.1" customHeight="1" x14ac:dyDescent="0.2">
      <c r="C275" s="142"/>
      <c r="D275" s="142"/>
      <c r="E275" s="142"/>
      <c r="H275" s="12"/>
      <c r="I275" s="12"/>
      <c r="J275" s="12"/>
      <c r="K275" s="12"/>
      <c r="L275" s="12"/>
      <c r="M275" s="12"/>
      <c r="N275" s="12"/>
      <c r="O275" s="142"/>
      <c r="S275" s="142"/>
      <c r="T275" s="142"/>
      <c r="U275" s="142"/>
      <c r="V275" s="142"/>
      <c r="Y275" s="144"/>
      <c r="Z275" s="144"/>
      <c r="AA275" s="144"/>
    </row>
    <row r="276" spans="3:27" ht="14.1" customHeight="1" x14ac:dyDescent="0.2">
      <c r="C276" s="142"/>
      <c r="D276" s="142"/>
      <c r="E276" s="142"/>
      <c r="H276" s="12"/>
      <c r="I276" s="12"/>
      <c r="J276" s="12"/>
      <c r="K276" s="12"/>
      <c r="L276" s="12"/>
      <c r="M276" s="12"/>
      <c r="N276" s="12"/>
      <c r="O276" s="142"/>
      <c r="S276" s="142"/>
      <c r="T276" s="142"/>
      <c r="U276" s="142"/>
      <c r="V276" s="142"/>
      <c r="Y276" s="144"/>
      <c r="Z276" s="144"/>
      <c r="AA276" s="144"/>
    </row>
    <row r="277" spans="3:27" ht="14.1" customHeight="1" x14ac:dyDescent="0.2">
      <c r="C277" s="142"/>
      <c r="D277" s="142"/>
      <c r="E277" s="142"/>
      <c r="H277" s="12"/>
      <c r="I277" s="12"/>
      <c r="J277" s="12"/>
      <c r="K277" s="12"/>
      <c r="L277" s="12"/>
      <c r="M277" s="12"/>
      <c r="N277" s="12"/>
      <c r="O277" s="142"/>
      <c r="S277" s="142"/>
      <c r="T277" s="142"/>
      <c r="U277" s="142"/>
      <c r="V277" s="142"/>
      <c r="Y277" s="144"/>
      <c r="Z277" s="144"/>
      <c r="AA277" s="144"/>
    </row>
    <row r="278" spans="3:27" ht="14.1" customHeight="1" x14ac:dyDescent="0.2">
      <c r="C278" s="142"/>
      <c r="D278" s="142"/>
      <c r="E278" s="142"/>
      <c r="H278" s="12"/>
      <c r="I278" s="12"/>
      <c r="J278" s="12"/>
      <c r="K278" s="12"/>
      <c r="L278" s="12"/>
      <c r="M278" s="12"/>
      <c r="N278" s="12"/>
      <c r="O278" s="142"/>
      <c r="S278" s="142"/>
      <c r="T278" s="142"/>
      <c r="U278" s="142"/>
      <c r="V278" s="142"/>
      <c r="Y278" s="144"/>
      <c r="Z278" s="144"/>
      <c r="AA278" s="144"/>
    </row>
    <row r="279" spans="3:27" ht="14.1" customHeight="1" x14ac:dyDescent="0.2">
      <c r="C279" s="142"/>
      <c r="D279" s="142"/>
      <c r="E279" s="142"/>
      <c r="H279" s="12"/>
      <c r="I279" s="12"/>
      <c r="J279" s="12"/>
      <c r="K279" s="12"/>
      <c r="L279" s="12"/>
      <c r="M279" s="12"/>
      <c r="N279" s="12"/>
      <c r="O279" s="142"/>
      <c r="S279" s="142"/>
      <c r="T279" s="142"/>
      <c r="U279" s="142"/>
      <c r="V279" s="142"/>
      <c r="Y279" s="144"/>
      <c r="Z279" s="144"/>
      <c r="AA279" s="144"/>
    </row>
    <row r="280" spans="3:27" ht="14.1" customHeight="1" x14ac:dyDescent="0.2">
      <c r="C280" s="142"/>
      <c r="D280" s="142"/>
      <c r="E280" s="142"/>
      <c r="H280" s="12"/>
      <c r="I280" s="12"/>
      <c r="J280" s="12"/>
      <c r="K280" s="12"/>
      <c r="L280" s="12"/>
      <c r="M280" s="12"/>
      <c r="N280" s="12"/>
      <c r="O280" s="142"/>
      <c r="S280" s="142"/>
      <c r="T280" s="142"/>
      <c r="U280" s="142"/>
      <c r="V280" s="142"/>
      <c r="Y280" s="144"/>
      <c r="Z280" s="144"/>
      <c r="AA280" s="144"/>
    </row>
    <row r="281" spans="3:27" ht="14.1" customHeight="1" x14ac:dyDescent="0.2">
      <c r="C281" s="142"/>
      <c r="D281" s="142"/>
      <c r="E281" s="142"/>
      <c r="H281" s="12"/>
      <c r="I281" s="12"/>
      <c r="J281" s="12"/>
      <c r="K281" s="12"/>
      <c r="L281" s="12"/>
      <c r="M281" s="12"/>
      <c r="N281" s="12"/>
      <c r="O281" s="142"/>
      <c r="S281" s="142"/>
      <c r="T281" s="142"/>
      <c r="U281" s="142"/>
      <c r="V281" s="142"/>
      <c r="Y281" s="144"/>
      <c r="Z281" s="144"/>
      <c r="AA281" s="144"/>
    </row>
    <row r="282" spans="3:27" ht="14.1" customHeight="1" x14ac:dyDescent="0.2">
      <c r="C282" s="142"/>
      <c r="D282" s="142"/>
      <c r="E282" s="142"/>
      <c r="H282" s="12"/>
      <c r="I282" s="12"/>
      <c r="J282" s="12"/>
      <c r="K282" s="12"/>
      <c r="L282" s="12"/>
      <c r="M282" s="12"/>
      <c r="N282" s="12"/>
      <c r="O282" s="142"/>
      <c r="S282" s="142"/>
      <c r="T282" s="142"/>
      <c r="U282" s="142"/>
      <c r="V282" s="142"/>
      <c r="Y282" s="144"/>
      <c r="Z282" s="144"/>
      <c r="AA282" s="144"/>
    </row>
    <row r="283" spans="3:27" ht="14.1" customHeight="1" x14ac:dyDescent="0.2">
      <c r="C283" s="142"/>
      <c r="D283" s="142"/>
      <c r="E283" s="142"/>
      <c r="H283" s="12"/>
      <c r="I283" s="12"/>
      <c r="J283" s="12"/>
      <c r="K283" s="12"/>
      <c r="L283" s="12"/>
      <c r="M283" s="12"/>
      <c r="N283" s="12"/>
      <c r="O283" s="142"/>
      <c r="S283" s="142"/>
      <c r="T283" s="142"/>
      <c r="U283" s="142"/>
      <c r="V283" s="142"/>
      <c r="Y283" s="144"/>
      <c r="Z283" s="144"/>
      <c r="AA283" s="144"/>
    </row>
    <row r="284" spans="3:27" ht="14.1" customHeight="1" x14ac:dyDescent="0.2">
      <c r="C284" s="142"/>
      <c r="D284" s="142"/>
      <c r="E284" s="142"/>
      <c r="H284" s="12"/>
      <c r="I284" s="12"/>
      <c r="J284" s="12"/>
      <c r="K284" s="12"/>
      <c r="L284" s="12"/>
      <c r="M284" s="12"/>
      <c r="N284" s="12"/>
      <c r="O284" s="142"/>
      <c r="S284" s="142"/>
      <c r="T284" s="142"/>
      <c r="U284" s="142"/>
      <c r="V284" s="142"/>
      <c r="Y284" s="144"/>
      <c r="Z284" s="144"/>
      <c r="AA284" s="144"/>
    </row>
    <row r="285" spans="3:27" ht="14.1" customHeight="1" x14ac:dyDescent="0.2">
      <c r="C285" s="142"/>
      <c r="D285" s="142"/>
      <c r="E285" s="142"/>
      <c r="H285" s="12"/>
      <c r="I285" s="12"/>
      <c r="J285" s="12"/>
      <c r="K285" s="12"/>
      <c r="L285" s="12"/>
      <c r="M285" s="12"/>
      <c r="N285" s="12"/>
      <c r="O285" s="142"/>
      <c r="S285" s="142"/>
      <c r="T285" s="142"/>
      <c r="U285" s="142"/>
      <c r="V285" s="142"/>
      <c r="Y285" s="144"/>
      <c r="Z285" s="144"/>
      <c r="AA285" s="144"/>
    </row>
    <row r="286" spans="3:27" ht="14.1" customHeight="1" x14ac:dyDescent="0.2">
      <c r="C286" s="142"/>
      <c r="D286" s="142"/>
      <c r="E286" s="142"/>
      <c r="H286" s="12"/>
      <c r="I286" s="12"/>
      <c r="J286" s="12"/>
      <c r="K286" s="12"/>
      <c r="L286" s="12"/>
      <c r="M286" s="12"/>
      <c r="N286" s="12"/>
      <c r="O286" s="142"/>
      <c r="S286" s="142"/>
      <c r="T286" s="142"/>
      <c r="U286" s="142"/>
      <c r="V286" s="142"/>
      <c r="Y286" s="144"/>
      <c r="Z286" s="144"/>
      <c r="AA286" s="144"/>
    </row>
    <row r="287" spans="3:27" ht="14.1" customHeight="1" x14ac:dyDescent="0.2">
      <c r="C287" s="142"/>
      <c r="D287" s="142"/>
      <c r="E287" s="142"/>
      <c r="H287" s="12"/>
      <c r="I287" s="12"/>
      <c r="J287" s="12"/>
      <c r="K287" s="12"/>
      <c r="L287" s="12"/>
      <c r="M287" s="12"/>
      <c r="N287" s="12"/>
      <c r="O287" s="142"/>
      <c r="S287" s="142"/>
      <c r="T287" s="142"/>
      <c r="U287" s="142"/>
      <c r="V287" s="142"/>
      <c r="Y287" s="144"/>
      <c r="Z287" s="144"/>
      <c r="AA287" s="144"/>
    </row>
    <row r="288" spans="3:27" ht="14.1" customHeight="1" x14ac:dyDescent="0.2">
      <c r="C288" s="142"/>
      <c r="D288" s="142"/>
      <c r="E288" s="142"/>
      <c r="H288" s="12"/>
      <c r="I288" s="12"/>
      <c r="J288" s="12"/>
      <c r="K288" s="12"/>
      <c r="L288" s="12"/>
      <c r="M288" s="12"/>
      <c r="N288" s="12"/>
      <c r="O288" s="142"/>
      <c r="S288" s="142"/>
      <c r="T288" s="142"/>
      <c r="U288" s="142"/>
      <c r="V288" s="142"/>
      <c r="Y288" s="144"/>
      <c r="Z288" s="144"/>
      <c r="AA288" s="144"/>
    </row>
    <row r="289" spans="3:27" ht="14.1" customHeight="1" x14ac:dyDescent="0.2">
      <c r="C289" s="142"/>
      <c r="D289" s="142"/>
      <c r="E289" s="142"/>
      <c r="H289" s="12"/>
      <c r="I289" s="12"/>
      <c r="J289" s="12"/>
      <c r="K289" s="12"/>
      <c r="L289" s="12"/>
      <c r="M289" s="12"/>
      <c r="N289" s="12"/>
      <c r="O289" s="142"/>
      <c r="S289" s="142"/>
      <c r="T289" s="142"/>
      <c r="U289" s="142"/>
      <c r="V289" s="142"/>
      <c r="Y289" s="144"/>
      <c r="Z289" s="144"/>
      <c r="AA289" s="144"/>
    </row>
    <row r="290" spans="3:27" ht="14.1" customHeight="1" x14ac:dyDescent="0.2">
      <c r="C290" s="142"/>
      <c r="D290" s="142"/>
      <c r="E290" s="142"/>
      <c r="H290" s="12"/>
      <c r="I290" s="12"/>
      <c r="J290" s="12"/>
      <c r="K290" s="12"/>
      <c r="L290" s="12"/>
      <c r="M290" s="12"/>
      <c r="N290" s="12"/>
      <c r="O290" s="142"/>
      <c r="S290" s="142"/>
      <c r="T290" s="142"/>
      <c r="U290" s="142"/>
      <c r="V290" s="142"/>
      <c r="Y290" s="144"/>
      <c r="Z290" s="144"/>
      <c r="AA290" s="144"/>
    </row>
    <row r="291" spans="3:27" ht="14.1" customHeight="1" x14ac:dyDescent="0.2">
      <c r="C291" s="142"/>
      <c r="D291" s="142"/>
      <c r="E291" s="142"/>
      <c r="H291" s="12"/>
      <c r="I291" s="12"/>
      <c r="J291" s="12"/>
      <c r="K291" s="12"/>
      <c r="L291" s="12"/>
      <c r="M291" s="12"/>
      <c r="N291" s="12"/>
      <c r="O291" s="142"/>
      <c r="S291" s="142"/>
      <c r="T291" s="142"/>
      <c r="U291" s="142"/>
      <c r="V291" s="142"/>
      <c r="Y291" s="144"/>
      <c r="Z291" s="144"/>
      <c r="AA291" s="144"/>
    </row>
    <row r="292" spans="3:27" ht="14.1" customHeight="1" x14ac:dyDescent="0.2">
      <c r="C292" s="142"/>
      <c r="D292" s="142"/>
      <c r="E292" s="142"/>
      <c r="H292" s="12"/>
      <c r="I292" s="12"/>
      <c r="J292" s="12"/>
      <c r="K292" s="12"/>
      <c r="L292" s="12"/>
      <c r="M292" s="12"/>
      <c r="N292" s="12"/>
      <c r="O292" s="142"/>
      <c r="S292" s="142"/>
      <c r="T292" s="142"/>
      <c r="U292" s="142"/>
      <c r="V292" s="142"/>
      <c r="Y292" s="144"/>
      <c r="Z292" s="144"/>
      <c r="AA292" s="144"/>
    </row>
    <row r="293" spans="3:27" ht="14.1" customHeight="1" x14ac:dyDescent="0.2">
      <c r="C293" s="142"/>
      <c r="D293" s="142"/>
      <c r="E293" s="142"/>
      <c r="H293" s="12"/>
      <c r="I293" s="12"/>
      <c r="J293" s="12"/>
      <c r="K293" s="12"/>
      <c r="L293" s="12"/>
      <c r="M293" s="12"/>
      <c r="N293" s="12"/>
      <c r="O293" s="142"/>
      <c r="S293" s="142"/>
      <c r="T293" s="142"/>
      <c r="U293" s="142"/>
      <c r="V293" s="142"/>
      <c r="Y293" s="144"/>
      <c r="Z293" s="144"/>
      <c r="AA293" s="144"/>
    </row>
    <row r="294" spans="3:27" ht="14.1" customHeight="1" x14ac:dyDescent="0.2">
      <c r="C294" s="142"/>
      <c r="D294" s="142"/>
      <c r="E294" s="142"/>
      <c r="H294" s="12"/>
      <c r="I294" s="12"/>
      <c r="J294" s="12"/>
      <c r="K294" s="12"/>
      <c r="L294" s="12"/>
      <c r="M294" s="12"/>
      <c r="N294" s="12"/>
      <c r="O294" s="142"/>
      <c r="S294" s="142"/>
      <c r="T294" s="142"/>
      <c r="U294" s="142"/>
      <c r="V294" s="142"/>
      <c r="Y294" s="144"/>
      <c r="Z294" s="144"/>
      <c r="AA294" s="144"/>
    </row>
    <row r="295" spans="3:27" ht="14.1" customHeight="1" x14ac:dyDescent="0.2">
      <c r="C295" s="142"/>
      <c r="D295" s="142"/>
      <c r="E295" s="142"/>
      <c r="H295" s="12"/>
      <c r="I295" s="12"/>
      <c r="J295" s="12"/>
      <c r="K295" s="12"/>
      <c r="L295" s="12"/>
      <c r="M295" s="12"/>
      <c r="N295" s="12"/>
      <c r="O295" s="142"/>
      <c r="S295" s="142"/>
      <c r="T295" s="142"/>
      <c r="U295" s="142"/>
      <c r="V295" s="142"/>
      <c r="Y295" s="144"/>
      <c r="Z295" s="144"/>
      <c r="AA295" s="144"/>
    </row>
    <row r="296" spans="3:27" ht="14.1" customHeight="1" x14ac:dyDescent="0.2">
      <c r="C296" s="142"/>
      <c r="D296" s="142"/>
      <c r="E296" s="142"/>
      <c r="H296" s="12"/>
      <c r="I296" s="12"/>
      <c r="J296" s="12"/>
      <c r="K296" s="12"/>
      <c r="L296" s="12"/>
      <c r="M296" s="12"/>
      <c r="N296" s="12"/>
      <c r="O296" s="142"/>
      <c r="S296" s="142"/>
      <c r="T296" s="142"/>
      <c r="U296" s="142"/>
      <c r="V296" s="142"/>
      <c r="Y296" s="144"/>
      <c r="Z296" s="144"/>
      <c r="AA296" s="144"/>
    </row>
    <row r="297" spans="3:27" ht="14.1" customHeight="1" x14ac:dyDescent="0.2">
      <c r="C297" s="142"/>
      <c r="D297" s="142"/>
      <c r="E297" s="142"/>
      <c r="H297" s="12"/>
      <c r="I297" s="12"/>
      <c r="J297" s="12"/>
      <c r="K297" s="12"/>
      <c r="L297" s="12"/>
      <c r="M297" s="12"/>
      <c r="N297" s="12"/>
      <c r="O297" s="142"/>
      <c r="S297" s="142"/>
      <c r="T297" s="142"/>
      <c r="U297" s="142"/>
      <c r="V297" s="142"/>
      <c r="Y297" s="144"/>
      <c r="Z297" s="144"/>
      <c r="AA297" s="144"/>
    </row>
    <row r="298" spans="3:27" ht="14.1" customHeight="1" x14ac:dyDescent="0.2">
      <c r="C298" s="142"/>
      <c r="D298" s="142"/>
      <c r="E298" s="142"/>
      <c r="H298" s="12"/>
      <c r="I298" s="12"/>
      <c r="J298" s="12"/>
      <c r="K298" s="12"/>
      <c r="L298" s="12"/>
      <c r="M298" s="12"/>
      <c r="N298" s="12"/>
      <c r="O298" s="142"/>
      <c r="S298" s="142"/>
      <c r="T298" s="142"/>
      <c r="U298" s="142"/>
      <c r="V298" s="142"/>
      <c r="Y298" s="144"/>
      <c r="Z298" s="144"/>
      <c r="AA298" s="144"/>
    </row>
    <row r="299" spans="3:27" ht="14.1" customHeight="1" x14ac:dyDescent="0.2">
      <c r="C299" s="142"/>
      <c r="D299" s="142"/>
      <c r="E299" s="142"/>
      <c r="H299" s="12"/>
      <c r="I299" s="12"/>
      <c r="J299" s="12"/>
      <c r="K299" s="12"/>
      <c r="L299" s="12"/>
      <c r="M299" s="12"/>
      <c r="N299" s="12"/>
      <c r="O299" s="142"/>
      <c r="S299" s="142"/>
      <c r="T299" s="142"/>
      <c r="U299" s="142"/>
      <c r="V299" s="142"/>
      <c r="Y299" s="144"/>
      <c r="Z299" s="144"/>
      <c r="AA299" s="144"/>
    </row>
    <row r="300" spans="3:27" ht="14.1" customHeight="1" x14ac:dyDescent="0.2">
      <c r="C300" s="142"/>
      <c r="D300" s="142"/>
      <c r="E300" s="142"/>
      <c r="H300" s="12"/>
      <c r="I300" s="12"/>
      <c r="J300" s="12"/>
      <c r="K300" s="12"/>
      <c r="L300" s="12"/>
      <c r="M300" s="12"/>
      <c r="N300" s="12"/>
      <c r="O300" s="142"/>
      <c r="S300" s="142"/>
      <c r="T300" s="142"/>
      <c r="U300" s="142"/>
      <c r="V300" s="142"/>
      <c r="Y300" s="144"/>
      <c r="Z300" s="144"/>
      <c r="AA300" s="144"/>
    </row>
    <row r="301" spans="3:27" ht="14.1" customHeight="1" x14ac:dyDescent="0.2">
      <c r="C301" s="142"/>
      <c r="D301" s="142"/>
      <c r="E301" s="142"/>
      <c r="H301" s="12"/>
      <c r="I301" s="12"/>
      <c r="J301" s="12"/>
      <c r="K301" s="12"/>
      <c r="L301" s="12"/>
      <c r="M301" s="12"/>
      <c r="N301" s="12"/>
      <c r="O301" s="142"/>
      <c r="S301" s="142"/>
      <c r="T301" s="142"/>
      <c r="U301" s="142"/>
      <c r="V301" s="142"/>
      <c r="Y301" s="144"/>
      <c r="Z301" s="144"/>
      <c r="AA301" s="144"/>
    </row>
    <row r="302" spans="3:27" ht="14.1" customHeight="1" x14ac:dyDescent="0.2">
      <c r="C302" s="142"/>
      <c r="D302" s="142"/>
      <c r="E302" s="142"/>
      <c r="H302" s="12"/>
      <c r="I302" s="12"/>
      <c r="J302" s="12"/>
      <c r="K302" s="12"/>
      <c r="L302" s="12"/>
      <c r="M302" s="12"/>
      <c r="N302" s="12"/>
      <c r="O302" s="142"/>
      <c r="S302" s="142"/>
      <c r="T302" s="142"/>
      <c r="U302" s="142"/>
      <c r="V302" s="142"/>
      <c r="Y302" s="144"/>
      <c r="Z302" s="144"/>
      <c r="AA302" s="144"/>
    </row>
    <row r="303" spans="3:27" ht="14.1" customHeight="1" x14ac:dyDescent="0.2">
      <c r="C303" s="142"/>
      <c r="D303" s="142"/>
      <c r="E303" s="142"/>
      <c r="H303" s="12"/>
      <c r="I303" s="12"/>
      <c r="J303" s="12"/>
      <c r="K303" s="12"/>
      <c r="L303" s="12"/>
      <c r="M303" s="12"/>
      <c r="N303" s="12"/>
      <c r="O303" s="142"/>
      <c r="S303" s="142"/>
      <c r="T303" s="142"/>
      <c r="U303" s="142"/>
      <c r="V303" s="142"/>
      <c r="Y303" s="144"/>
      <c r="Z303" s="144"/>
      <c r="AA303" s="144"/>
    </row>
    <row r="304" spans="3:27" ht="14.1" customHeight="1" x14ac:dyDescent="0.2">
      <c r="C304" s="142"/>
      <c r="D304" s="142"/>
      <c r="E304" s="142"/>
      <c r="H304" s="12"/>
      <c r="I304" s="12"/>
      <c r="J304" s="12"/>
      <c r="K304" s="12"/>
      <c r="L304" s="12"/>
      <c r="M304" s="12"/>
      <c r="N304" s="12"/>
      <c r="O304" s="142"/>
      <c r="S304" s="142"/>
      <c r="T304" s="142"/>
      <c r="U304" s="142"/>
      <c r="V304" s="142"/>
      <c r="Y304" s="144"/>
      <c r="Z304" s="144"/>
      <c r="AA304" s="144"/>
    </row>
    <row r="305" spans="3:27" ht="14.1" customHeight="1" x14ac:dyDescent="0.2">
      <c r="C305" s="142"/>
      <c r="D305" s="142"/>
      <c r="E305" s="142"/>
      <c r="H305" s="12"/>
      <c r="I305" s="12"/>
      <c r="J305" s="12"/>
      <c r="K305" s="12"/>
      <c r="L305" s="12"/>
      <c r="M305" s="12"/>
      <c r="N305" s="12"/>
      <c r="O305" s="142"/>
      <c r="S305" s="142"/>
      <c r="T305" s="142"/>
      <c r="U305" s="142"/>
      <c r="V305" s="142"/>
      <c r="Y305" s="144"/>
      <c r="Z305" s="144"/>
      <c r="AA305" s="144"/>
    </row>
    <row r="306" spans="3:27" ht="14.1" customHeight="1" x14ac:dyDescent="0.2">
      <c r="C306" s="142"/>
      <c r="D306" s="142"/>
      <c r="E306" s="142"/>
      <c r="H306" s="12"/>
      <c r="I306" s="12"/>
      <c r="J306" s="12"/>
      <c r="K306" s="12"/>
      <c r="L306" s="12"/>
      <c r="M306" s="12"/>
      <c r="N306" s="12"/>
      <c r="O306" s="142"/>
      <c r="S306" s="142"/>
      <c r="T306" s="142"/>
      <c r="U306" s="142"/>
      <c r="V306" s="142"/>
      <c r="Y306" s="144"/>
      <c r="Z306" s="144"/>
      <c r="AA306" s="144"/>
    </row>
    <row r="307" spans="3:27" ht="14.1" customHeight="1" x14ac:dyDescent="0.2">
      <c r="C307" s="142"/>
      <c r="D307" s="142"/>
      <c r="E307" s="142"/>
      <c r="H307" s="12"/>
      <c r="I307" s="12"/>
      <c r="J307" s="12"/>
      <c r="K307" s="12"/>
      <c r="L307" s="12"/>
      <c r="M307" s="12"/>
      <c r="N307" s="12"/>
      <c r="O307" s="142"/>
      <c r="S307" s="142"/>
      <c r="T307" s="142"/>
      <c r="U307" s="142"/>
      <c r="V307" s="142"/>
      <c r="Y307" s="144"/>
      <c r="Z307" s="144"/>
      <c r="AA307" s="144"/>
    </row>
    <row r="308" spans="3:27" ht="14.1" customHeight="1" x14ac:dyDescent="0.2">
      <c r="C308" s="142"/>
      <c r="D308" s="142"/>
      <c r="E308" s="142"/>
      <c r="H308" s="12"/>
      <c r="I308" s="12"/>
      <c r="J308" s="12"/>
      <c r="K308" s="12"/>
      <c r="L308" s="12"/>
      <c r="M308" s="12"/>
      <c r="N308" s="12"/>
      <c r="O308" s="142"/>
      <c r="S308" s="142"/>
      <c r="T308" s="142"/>
      <c r="U308" s="142"/>
      <c r="V308" s="142"/>
      <c r="Y308" s="144"/>
      <c r="Z308" s="144"/>
      <c r="AA308" s="144"/>
    </row>
    <row r="309" spans="3:27" ht="14.1" customHeight="1" x14ac:dyDescent="0.2">
      <c r="C309" s="142"/>
      <c r="D309" s="142"/>
      <c r="E309" s="142"/>
      <c r="H309" s="12"/>
      <c r="I309" s="12"/>
      <c r="J309" s="12"/>
      <c r="K309" s="12"/>
      <c r="L309" s="12"/>
      <c r="M309" s="12"/>
      <c r="N309" s="12"/>
      <c r="O309" s="142"/>
      <c r="S309" s="142"/>
      <c r="T309" s="142"/>
      <c r="U309" s="142"/>
      <c r="V309" s="142"/>
      <c r="Y309" s="144"/>
      <c r="Z309" s="144"/>
      <c r="AA309" s="144"/>
    </row>
    <row r="310" spans="3:27" ht="14.1" customHeight="1" x14ac:dyDescent="0.2">
      <c r="C310" s="142"/>
      <c r="D310" s="142"/>
      <c r="E310" s="142"/>
      <c r="H310" s="12"/>
      <c r="I310" s="12"/>
      <c r="J310" s="12"/>
      <c r="K310" s="12"/>
      <c r="L310" s="12"/>
      <c r="M310" s="12"/>
      <c r="N310" s="12"/>
      <c r="O310" s="142"/>
      <c r="S310" s="142"/>
      <c r="T310" s="142"/>
      <c r="U310" s="142"/>
      <c r="V310" s="142"/>
      <c r="Y310" s="144"/>
      <c r="Z310" s="144"/>
      <c r="AA310" s="144"/>
    </row>
    <row r="311" spans="3:27" ht="14.1" customHeight="1" x14ac:dyDescent="0.2">
      <c r="C311" s="142"/>
      <c r="D311" s="142"/>
      <c r="E311" s="142"/>
      <c r="H311" s="12"/>
      <c r="I311" s="12"/>
      <c r="J311" s="12"/>
      <c r="K311" s="12"/>
      <c r="L311" s="12"/>
      <c r="M311" s="12"/>
      <c r="N311" s="12"/>
      <c r="O311" s="142"/>
      <c r="S311" s="142"/>
      <c r="T311" s="142"/>
      <c r="U311" s="142"/>
      <c r="V311" s="142"/>
      <c r="Y311" s="144"/>
      <c r="Z311" s="144"/>
      <c r="AA311" s="144"/>
    </row>
    <row r="312" spans="3:27" ht="14.1" customHeight="1" x14ac:dyDescent="0.2">
      <c r="C312" s="142"/>
      <c r="D312" s="142"/>
      <c r="E312" s="142"/>
      <c r="H312" s="12"/>
      <c r="I312" s="12"/>
      <c r="J312" s="12"/>
      <c r="K312" s="12"/>
      <c r="L312" s="12"/>
      <c r="M312" s="12"/>
      <c r="N312" s="12"/>
      <c r="O312" s="142"/>
      <c r="S312" s="142"/>
      <c r="T312" s="142"/>
      <c r="U312" s="142"/>
      <c r="V312" s="142"/>
      <c r="Y312" s="144"/>
      <c r="Z312" s="144"/>
      <c r="AA312" s="144"/>
    </row>
    <row r="313" spans="3:27" ht="14.1" customHeight="1" x14ac:dyDescent="0.2">
      <c r="C313" s="142"/>
      <c r="D313" s="142"/>
      <c r="E313" s="142"/>
      <c r="H313" s="12"/>
      <c r="I313" s="12"/>
      <c r="J313" s="12"/>
      <c r="K313" s="12"/>
      <c r="L313" s="12"/>
      <c r="M313" s="12"/>
      <c r="N313" s="12"/>
      <c r="O313" s="142"/>
      <c r="S313" s="142"/>
      <c r="T313" s="142"/>
      <c r="U313" s="142"/>
      <c r="V313" s="142"/>
      <c r="Y313" s="144"/>
      <c r="Z313" s="144"/>
      <c r="AA313" s="144"/>
    </row>
    <row r="314" spans="3:27" ht="14.1" customHeight="1" x14ac:dyDescent="0.2">
      <c r="C314" s="142"/>
      <c r="D314" s="142"/>
      <c r="E314" s="142"/>
      <c r="H314" s="12"/>
      <c r="I314" s="12"/>
      <c r="J314" s="12"/>
      <c r="K314" s="12"/>
      <c r="L314" s="12"/>
      <c r="M314" s="12"/>
      <c r="N314" s="12"/>
      <c r="O314" s="142"/>
      <c r="S314" s="142"/>
      <c r="T314" s="142"/>
      <c r="U314" s="142"/>
      <c r="V314" s="142"/>
      <c r="Y314" s="144"/>
      <c r="Z314" s="144"/>
      <c r="AA314" s="144"/>
    </row>
    <row r="315" spans="3:27" ht="14.1" customHeight="1" x14ac:dyDescent="0.2">
      <c r="C315" s="142"/>
      <c r="D315" s="142"/>
      <c r="E315" s="142"/>
      <c r="H315" s="12"/>
      <c r="I315" s="12"/>
      <c r="J315" s="12"/>
      <c r="K315" s="12"/>
      <c r="L315" s="12"/>
      <c r="M315" s="12"/>
      <c r="N315" s="12"/>
      <c r="O315" s="142"/>
      <c r="S315" s="142"/>
      <c r="T315" s="142"/>
      <c r="U315" s="142"/>
      <c r="V315" s="142"/>
      <c r="Y315" s="144"/>
      <c r="Z315" s="144"/>
      <c r="AA315" s="144"/>
    </row>
    <row r="316" spans="3:27" ht="14.1" customHeight="1" x14ac:dyDescent="0.2">
      <c r="C316" s="142"/>
      <c r="D316" s="142"/>
      <c r="E316" s="142"/>
      <c r="H316" s="12"/>
      <c r="I316" s="12"/>
      <c r="J316" s="12"/>
      <c r="K316" s="12"/>
      <c r="L316" s="12"/>
      <c r="M316" s="12"/>
      <c r="N316" s="12"/>
      <c r="O316" s="142"/>
      <c r="S316" s="142"/>
      <c r="T316" s="142"/>
      <c r="U316" s="142"/>
      <c r="V316" s="142"/>
      <c r="Y316" s="144"/>
      <c r="Z316" s="144"/>
      <c r="AA316" s="144"/>
    </row>
    <row r="317" spans="3:27" ht="14.1" customHeight="1" x14ac:dyDescent="0.2">
      <c r="C317" s="142"/>
      <c r="D317" s="142"/>
      <c r="E317" s="142"/>
      <c r="H317" s="12"/>
      <c r="I317" s="12"/>
      <c r="J317" s="12"/>
      <c r="K317" s="12"/>
      <c r="L317" s="12"/>
      <c r="M317" s="12"/>
      <c r="N317" s="12"/>
      <c r="O317" s="142"/>
      <c r="S317" s="142"/>
      <c r="T317" s="142"/>
      <c r="U317" s="142"/>
      <c r="V317" s="142"/>
      <c r="Y317" s="144"/>
      <c r="Z317" s="144"/>
      <c r="AA317" s="144"/>
    </row>
    <row r="318" spans="3:27" ht="14.1" customHeight="1" x14ac:dyDescent="0.2">
      <c r="C318" s="142"/>
      <c r="D318" s="142"/>
      <c r="E318" s="142"/>
      <c r="H318" s="12"/>
      <c r="I318" s="12"/>
      <c r="J318" s="12"/>
      <c r="K318" s="12"/>
      <c r="L318" s="12"/>
      <c r="M318" s="12"/>
      <c r="N318" s="12"/>
      <c r="O318" s="142"/>
      <c r="S318" s="142"/>
      <c r="T318" s="142"/>
      <c r="U318" s="142"/>
      <c r="V318" s="142"/>
      <c r="Y318" s="144"/>
      <c r="Z318" s="144"/>
      <c r="AA318" s="144"/>
    </row>
    <row r="319" spans="3:27" ht="14.1" customHeight="1" x14ac:dyDescent="0.2">
      <c r="C319" s="142"/>
      <c r="D319" s="142"/>
      <c r="E319" s="142"/>
      <c r="H319" s="12"/>
      <c r="I319" s="12"/>
      <c r="J319" s="12"/>
      <c r="K319" s="12"/>
      <c r="L319" s="12"/>
      <c r="M319" s="12"/>
      <c r="N319" s="12"/>
      <c r="O319" s="142"/>
      <c r="S319" s="142"/>
      <c r="T319" s="142"/>
      <c r="U319" s="142"/>
      <c r="V319" s="142"/>
      <c r="Y319" s="144"/>
      <c r="Z319" s="144"/>
      <c r="AA319" s="144"/>
    </row>
    <row r="320" spans="3:27" ht="14.1" customHeight="1" x14ac:dyDescent="0.2">
      <c r="C320" s="142"/>
      <c r="D320" s="142"/>
      <c r="E320" s="142"/>
      <c r="H320" s="12"/>
      <c r="I320" s="12"/>
      <c r="J320" s="12"/>
      <c r="K320" s="12"/>
      <c r="L320" s="12"/>
      <c r="M320" s="12"/>
      <c r="N320" s="12"/>
      <c r="O320" s="142"/>
      <c r="S320" s="142"/>
      <c r="T320" s="142"/>
      <c r="U320" s="142"/>
      <c r="V320" s="142"/>
      <c r="Y320" s="144"/>
      <c r="Z320" s="144"/>
      <c r="AA320" s="144"/>
    </row>
    <row r="321" spans="3:27" ht="14.1" customHeight="1" x14ac:dyDescent="0.2">
      <c r="C321" s="142"/>
      <c r="D321" s="142"/>
      <c r="E321" s="142"/>
      <c r="H321" s="12"/>
      <c r="I321" s="12"/>
      <c r="J321" s="12"/>
      <c r="K321" s="12"/>
      <c r="L321" s="12"/>
      <c r="M321" s="12"/>
      <c r="N321" s="12"/>
      <c r="O321" s="142"/>
      <c r="S321" s="142"/>
      <c r="T321" s="142"/>
      <c r="U321" s="142"/>
      <c r="V321" s="142"/>
      <c r="Y321" s="144"/>
      <c r="Z321" s="144"/>
      <c r="AA321" s="144"/>
    </row>
    <row r="322" spans="3:27" ht="14.1" customHeight="1" x14ac:dyDescent="0.2">
      <c r="C322" s="142"/>
      <c r="D322" s="142"/>
      <c r="E322" s="142"/>
      <c r="H322" s="12"/>
      <c r="I322" s="12"/>
      <c r="J322" s="12"/>
      <c r="K322" s="12"/>
      <c r="L322" s="12"/>
      <c r="M322" s="12"/>
      <c r="N322" s="12"/>
      <c r="O322" s="142"/>
      <c r="S322" s="142"/>
      <c r="T322" s="142"/>
      <c r="U322" s="142"/>
      <c r="V322" s="142"/>
      <c r="Y322" s="144"/>
      <c r="Z322" s="144"/>
      <c r="AA322" s="144"/>
    </row>
    <row r="323" spans="3:27" ht="14.1" customHeight="1" x14ac:dyDescent="0.2">
      <c r="C323" s="142"/>
      <c r="D323" s="142"/>
      <c r="E323" s="142"/>
      <c r="H323" s="12"/>
      <c r="I323" s="12"/>
      <c r="J323" s="12"/>
      <c r="K323" s="12"/>
      <c r="L323" s="12"/>
      <c r="M323" s="12"/>
      <c r="N323" s="12"/>
      <c r="O323" s="142"/>
      <c r="S323" s="142"/>
      <c r="T323" s="142"/>
      <c r="U323" s="142"/>
      <c r="V323" s="142"/>
      <c r="Y323" s="144"/>
      <c r="Z323" s="144"/>
      <c r="AA323" s="144"/>
    </row>
    <row r="324" spans="3:27" ht="14.1" customHeight="1" x14ac:dyDescent="0.2">
      <c r="C324" s="142"/>
      <c r="D324" s="142"/>
      <c r="E324" s="142"/>
      <c r="H324" s="12"/>
      <c r="I324" s="12"/>
      <c r="J324" s="12"/>
      <c r="K324" s="12"/>
      <c r="L324" s="12"/>
      <c r="M324" s="12"/>
      <c r="N324" s="12"/>
      <c r="O324" s="142"/>
      <c r="S324" s="142"/>
      <c r="T324" s="142"/>
      <c r="U324" s="142"/>
      <c r="V324" s="142"/>
      <c r="Y324" s="144"/>
      <c r="Z324" s="144"/>
      <c r="AA324" s="144"/>
    </row>
    <row r="325" spans="3:27" ht="14.1" customHeight="1" x14ac:dyDescent="0.2">
      <c r="C325" s="142"/>
      <c r="D325" s="142"/>
      <c r="E325" s="142"/>
      <c r="H325" s="12"/>
      <c r="I325" s="12"/>
      <c r="J325" s="12"/>
      <c r="K325" s="12"/>
      <c r="L325" s="12"/>
      <c r="M325" s="12"/>
      <c r="N325" s="12"/>
      <c r="O325" s="142"/>
      <c r="S325" s="142"/>
      <c r="T325" s="142"/>
      <c r="U325" s="142"/>
      <c r="V325" s="142"/>
      <c r="Y325" s="144"/>
      <c r="Z325" s="144"/>
      <c r="AA325" s="144"/>
    </row>
    <row r="326" spans="3:27" ht="14.1" customHeight="1" x14ac:dyDescent="0.2">
      <c r="C326" s="142"/>
      <c r="D326" s="142"/>
      <c r="E326" s="142"/>
      <c r="H326" s="12"/>
      <c r="I326" s="12"/>
      <c r="J326" s="12"/>
      <c r="K326" s="12"/>
      <c r="L326" s="12"/>
      <c r="M326" s="12"/>
      <c r="N326" s="12"/>
      <c r="O326" s="142"/>
      <c r="S326" s="142"/>
      <c r="T326" s="142"/>
      <c r="U326" s="142"/>
      <c r="V326" s="142"/>
      <c r="Y326" s="144"/>
      <c r="Z326" s="144"/>
      <c r="AA326" s="144"/>
    </row>
    <row r="327" spans="3:27" ht="14.1" customHeight="1" x14ac:dyDescent="0.2">
      <c r="C327" s="142"/>
      <c r="D327" s="142"/>
      <c r="E327" s="142"/>
      <c r="H327" s="12"/>
      <c r="I327" s="12"/>
      <c r="J327" s="12"/>
      <c r="K327" s="12"/>
      <c r="L327" s="12"/>
      <c r="M327" s="12"/>
      <c r="N327" s="12"/>
      <c r="O327" s="142"/>
      <c r="S327" s="142"/>
      <c r="T327" s="142"/>
      <c r="U327" s="142"/>
      <c r="V327" s="142"/>
      <c r="Y327" s="144"/>
      <c r="Z327" s="144"/>
      <c r="AA327" s="144"/>
    </row>
    <row r="328" spans="3:27" ht="14.1" customHeight="1" x14ac:dyDescent="0.2">
      <c r="C328" s="142"/>
      <c r="D328" s="142"/>
      <c r="E328" s="142"/>
      <c r="H328" s="12"/>
      <c r="I328" s="12"/>
      <c r="J328" s="12"/>
      <c r="K328" s="12"/>
      <c r="L328" s="12"/>
      <c r="M328" s="12"/>
      <c r="N328" s="12"/>
      <c r="O328" s="142"/>
      <c r="S328" s="142"/>
      <c r="T328" s="142"/>
      <c r="U328" s="142"/>
      <c r="V328" s="142"/>
      <c r="Y328" s="144"/>
      <c r="Z328" s="144"/>
      <c r="AA328" s="144"/>
    </row>
    <row r="329" spans="3:27" ht="14.1" customHeight="1" x14ac:dyDescent="0.2">
      <c r="C329" s="142"/>
      <c r="D329" s="142"/>
      <c r="E329" s="142"/>
      <c r="H329" s="12"/>
      <c r="I329" s="12"/>
      <c r="J329" s="12"/>
      <c r="K329" s="12"/>
      <c r="L329" s="12"/>
      <c r="M329" s="12"/>
      <c r="N329" s="12"/>
      <c r="O329" s="142"/>
      <c r="S329" s="142"/>
      <c r="T329" s="142"/>
      <c r="U329" s="142"/>
      <c r="V329" s="142"/>
      <c r="Y329" s="144"/>
      <c r="Z329" s="144"/>
      <c r="AA329" s="144"/>
    </row>
    <row r="330" spans="3:27" ht="14.1" customHeight="1" x14ac:dyDescent="0.2">
      <c r="C330" s="142"/>
      <c r="D330" s="142"/>
      <c r="E330" s="142"/>
      <c r="H330" s="12"/>
      <c r="I330" s="12"/>
      <c r="J330" s="12"/>
      <c r="K330" s="12"/>
      <c r="L330" s="12"/>
      <c r="M330" s="12"/>
      <c r="N330" s="12"/>
      <c r="O330" s="142"/>
      <c r="S330" s="142"/>
      <c r="T330" s="142"/>
      <c r="U330" s="142"/>
      <c r="V330" s="142"/>
      <c r="Y330" s="144"/>
      <c r="Z330" s="144"/>
      <c r="AA330" s="144"/>
    </row>
    <row r="331" spans="3:27" ht="14.1" customHeight="1" x14ac:dyDescent="0.2">
      <c r="C331" s="142"/>
      <c r="D331" s="142"/>
      <c r="E331" s="142"/>
      <c r="H331" s="12"/>
      <c r="I331" s="12"/>
      <c r="J331" s="12"/>
      <c r="K331" s="12"/>
      <c r="L331" s="12"/>
      <c r="M331" s="12"/>
      <c r="N331" s="12"/>
      <c r="O331" s="142"/>
      <c r="S331" s="142"/>
      <c r="T331" s="142"/>
      <c r="U331" s="142"/>
      <c r="V331" s="142"/>
      <c r="Y331" s="144"/>
      <c r="Z331" s="144"/>
      <c r="AA331" s="144"/>
    </row>
    <row r="332" spans="3:27" ht="14.1" customHeight="1" x14ac:dyDescent="0.2">
      <c r="C332" s="142"/>
      <c r="D332" s="142"/>
      <c r="E332" s="142"/>
      <c r="H332" s="12"/>
      <c r="I332" s="12"/>
      <c r="J332" s="12"/>
      <c r="K332" s="12"/>
      <c r="L332" s="12"/>
      <c r="M332" s="12"/>
      <c r="N332" s="12"/>
      <c r="O332" s="142"/>
      <c r="S332" s="142"/>
      <c r="T332" s="142"/>
      <c r="U332" s="142"/>
      <c r="V332" s="142"/>
      <c r="Y332" s="144"/>
      <c r="Z332" s="144"/>
      <c r="AA332" s="144"/>
    </row>
    <row r="333" spans="3:27" ht="14.1" customHeight="1" x14ac:dyDescent="0.2">
      <c r="C333" s="142"/>
      <c r="D333" s="142"/>
      <c r="E333" s="142"/>
      <c r="H333" s="12"/>
      <c r="I333" s="12"/>
      <c r="J333" s="12"/>
      <c r="K333" s="12"/>
      <c r="L333" s="12"/>
      <c r="M333" s="12"/>
      <c r="N333" s="12"/>
      <c r="O333" s="142"/>
      <c r="S333" s="142"/>
      <c r="T333" s="142"/>
      <c r="U333" s="142"/>
      <c r="V333" s="142"/>
      <c r="Y333" s="144"/>
      <c r="Z333" s="144"/>
      <c r="AA333" s="144"/>
    </row>
    <row r="334" spans="3:27" ht="14.1" customHeight="1" x14ac:dyDescent="0.2">
      <c r="C334" s="142"/>
      <c r="D334" s="142"/>
      <c r="E334" s="142"/>
      <c r="H334" s="12"/>
      <c r="I334" s="12"/>
      <c r="J334" s="12"/>
      <c r="K334" s="12"/>
      <c r="L334" s="12"/>
      <c r="M334" s="12"/>
      <c r="N334" s="12"/>
      <c r="O334" s="142"/>
      <c r="S334" s="142"/>
      <c r="T334" s="142"/>
      <c r="U334" s="142"/>
      <c r="V334" s="142"/>
      <c r="Y334" s="144"/>
      <c r="Z334" s="144"/>
      <c r="AA334" s="144"/>
    </row>
    <row r="335" spans="3:27" ht="14.1" customHeight="1" x14ac:dyDescent="0.2">
      <c r="C335" s="142"/>
      <c r="D335" s="142"/>
      <c r="E335" s="142"/>
      <c r="H335" s="12"/>
      <c r="I335" s="12"/>
      <c r="J335" s="12"/>
      <c r="K335" s="12"/>
      <c r="L335" s="12"/>
      <c r="M335" s="12"/>
      <c r="N335" s="12"/>
      <c r="O335" s="142"/>
      <c r="S335" s="142"/>
      <c r="T335" s="142"/>
      <c r="U335" s="142"/>
      <c r="V335" s="142"/>
      <c r="Y335" s="144"/>
      <c r="Z335" s="144"/>
      <c r="AA335" s="144"/>
    </row>
    <row r="336" spans="3:27" ht="14.1" customHeight="1" x14ac:dyDescent="0.2">
      <c r="C336" s="142"/>
      <c r="D336" s="142"/>
      <c r="E336" s="142"/>
      <c r="H336" s="12"/>
      <c r="I336" s="12"/>
      <c r="J336" s="12"/>
      <c r="K336" s="12"/>
      <c r="L336" s="12"/>
      <c r="M336" s="12"/>
      <c r="N336" s="12"/>
      <c r="O336" s="142"/>
      <c r="S336" s="142"/>
      <c r="T336" s="142"/>
      <c r="U336" s="142"/>
      <c r="V336" s="142"/>
      <c r="Y336" s="144"/>
      <c r="Z336" s="144"/>
      <c r="AA336" s="144"/>
    </row>
    <row r="337" spans="3:27" ht="14.1" customHeight="1" x14ac:dyDescent="0.2">
      <c r="C337" s="142"/>
      <c r="D337" s="142"/>
      <c r="E337" s="142"/>
      <c r="H337" s="12"/>
      <c r="I337" s="12"/>
      <c r="J337" s="12"/>
      <c r="K337" s="12"/>
      <c r="L337" s="12"/>
      <c r="M337" s="12"/>
      <c r="N337" s="12"/>
      <c r="O337" s="142"/>
      <c r="S337" s="142"/>
      <c r="T337" s="142"/>
      <c r="U337" s="142"/>
      <c r="V337" s="142"/>
      <c r="Y337" s="144"/>
      <c r="Z337" s="144"/>
      <c r="AA337" s="144"/>
    </row>
    <row r="338" spans="3:27" ht="14.1" customHeight="1" x14ac:dyDescent="0.2">
      <c r="C338" s="142"/>
      <c r="D338" s="142"/>
      <c r="E338" s="142"/>
      <c r="H338" s="12"/>
      <c r="I338" s="12"/>
      <c r="J338" s="12"/>
      <c r="K338" s="12"/>
      <c r="L338" s="12"/>
      <c r="M338" s="12"/>
      <c r="N338" s="12"/>
      <c r="O338" s="142"/>
      <c r="S338" s="142"/>
      <c r="T338" s="142"/>
      <c r="U338" s="142"/>
      <c r="V338" s="142"/>
      <c r="Y338" s="144"/>
      <c r="Z338" s="144"/>
      <c r="AA338" s="144"/>
    </row>
    <row r="339" spans="3:27" ht="14.1" customHeight="1" x14ac:dyDescent="0.2">
      <c r="C339" s="142"/>
      <c r="D339" s="142"/>
      <c r="E339" s="142"/>
      <c r="H339" s="12"/>
      <c r="I339" s="12"/>
      <c r="J339" s="12"/>
      <c r="K339" s="12"/>
      <c r="L339" s="12"/>
      <c r="M339" s="12"/>
      <c r="N339" s="12"/>
      <c r="O339" s="142"/>
      <c r="S339" s="142"/>
      <c r="T339" s="142"/>
      <c r="U339" s="142"/>
      <c r="V339" s="142"/>
      <c r="Y339" s="144"/>
      <c r="Z339" s="144"/>
      <c r="AA339" s="144"/>
    </row>
    <row r="340" spans="3:27" ht="14.1" customHeight="1" x14ac:dyDescent="0.2">
      <c r="C340" s="142"/>
      <c r="D340" s="142"/>
      <c r="E340" s="142"/>
      <c r="H340" s="12"/>
      <c r="I340" s="12"/>
      <c r="J340" s="12"/>
      <c r="K340" s="12"/>
      <c r="L340" s="12"/>
      <c r="M340" s="12"/>
      <c r="N340" s="12"/>
      <c r="O340" s="142"/>
      <c r="S340" s="142"/>
      <c r="T340" s="142"/>
      <c r="U340" s="142"/>
      <c r="V340" s="142"/>
      <c r="Y340" s="144"/>
      <c r="Z340" s="144"/>
      <c r="AA340" s="144"/>
    </row>
    <row r="341" spans="3:27" ht="14.1" customHeight="1" x14ac:dyDescent="0.2">
      <c r="C341" s="142"/>
      <c r="D341" s="142"/>
      <c r="E341" s="142"/>
      <c r="H341" s="12"/>
      <c r="I341" s="12"/>
      <c r="J341" s="12"/>
      <c r="K341" s="12"/>
      <c r="L341" s="12"/>
      <c r="M341" s="12"/>
      <c r="N341" s="12"/>
      <c r="O341" s="142"/>
      <c r="S341" s="142"/>
      <c r="T341" s="142"/>
      <c r="U341" s="142"/>
      <c r="V341" s="142"/>
      <c r="Y341" s="144"/>
      <c r="Z341" s="144"/>
      <c r="AA341" s="144"/>
    </row>
    <row r="342" spans="3:27" ht="14.1" customHeight="1" x14ac:dyDescent="0.2">
      <c r="C342" s="142"/>
      <c r="D342" s="142"/>
      <c r="E342" s="142"/>
      <c r="H342" s="12"/>
      <c r="I342" s="12"/>
      <c r="J342" s="12"/>
      <c r="K342" s="12"/>
      <c r="L342" s="12"/>
      <c r="M342" s="12"/>
      <c r="N342" s="12"/>
      <c r="O342" s="142"/>
      <c r="S342" s="142"/>
      <c r="T342" s="142"/>
      <c r="U342" s="142"/>
      <c r="V342" s="142"/>
      <c r="Y342" s="144"/>
      <c r="Z342" s="144"/>
      <c r="AA342" s="144"/>
    </row>
    <row r="343" spans="3:27" ht="14.1" customHeight="1" x14ac:dyDescent="0.2">
      <c r="C343" s="142"/>
      <c r="D343" s="142"/>
      <c r="E343" s="142"/>
      <c r="H343" s="12"/>
      <c r="I343" s="12"/>
      <c r="J343" s="12"/>
      <c r="K343" s="12"/>
      <c r="L343" s="12"/>
      <c r="M343" s="12"/>
      <c r="N343" s="12"/>
      <c r="O343" s="142"/>
      <c r="S343" s="142"/>
      <c r="T343" s="142"/>
      <c r="U343" s="142"/>
      <c r="V343" s="142"/>
      <c r="Y343" s="144"/>
      <c r="Z343" s="144"/>
      <c r="AA343" s="144"/>
    </row>
    <row r="344" spans="3:27" ht="14.1" customHeight="1" x14ac:dyDescent="0.2">
      <c r="C344" s="142"/>
      <c r="D344" s="142"/>
      <c r="E344" s="142"/>
      <c r="H344" s="12"/>
      <c r="I344" s="12"/>
      <c r="J344" s="12"/>
      <c r="K344" s="12"/>
      <c r="L344" s="12"/>
      <c r="M344" s="12"/>
      <c r="N344" s="12"/>
      <c r="O344" s="142"/>
      <c r="S344" s="142"/>
      <c r="T344" s="142"/>
      <c r="U344" s="142"/>
      <c r="V344" s="142"/>
      <c r="Y344" s="144"/>
      <c r="Z344" s="144"/>
      <c r="AA344" s="144"/>
    </row>
    <row r="345" spans="3:27" ht="14.1" customHeight="1" x14ac:dyDescent="0.2">
      <c r="C345" s="142"/>
      <c r="D345" s="142"/>
      <c r="E345" s="142"/>
      <c r="H345" s="12"/>
      <c r="I345" s="12"/>
      <c r="J345" s="12"/>
      <c r="K345" s="12"/>
      <c r="L345" s="12"/>
      <c r="M345" s="12"/>
      <c r="N345" s="12"/>
      <c r="O345" s="142"/>
      <c r="S345" s="142"/>
      <c r="T345" s="142"/>
      <c r="U345" s="142"/>
      <c r="V345" s="142"/>
      <c r="Y345" s="144"/>
      <c r="Z345" s="144"/>
      <c r="AA345" s="144"/>
    </row>
    <row r="346" spans="3:27" ht="14.1" customHeight="1" x14ac:dyDescent="0.2">
      <c r="C346" s="142"/>
      <c r="D346" s="142"/>
      <c r="E346" s="142"/>
      <c r="H346" s="12"/>
      <c r="I346" s="12"/>
      <c r="J346" s="12"/>
      <c r="K346" s="12"/>
      <c r="L346" s="12"/>
      <c r="M346" s="12"/>
      <c r="N346" s="12"/>
      <c r="O346" s="142"/>
      <c r="S346" s="142"/>
      <c r="T346" s="142"/>
      <c r="U346" s="142"/>
      <c r="V346" s="142"/>
      <c r="Y346" s="144"/>
      <c r="Z346" s="144"/>
      <c r="AA346" s="144"/>
    </row>
    <row r="347" spans="3:27" ht="14.1" customHeight="1" x14ac:dyDescent="0.2">
      <c r="C347" s="142"/>
      <c r="D347" s="142"/>
      <c r="E347" s="142"/>
      <c r="H347" s="12"/>
      <c r="I347" s="12"/>
      <c r="J347" s="12"/>
      <c r="K347" s="12"/>
      <c r="L347" s="12"/>
      <c r="M347" s="12"/>
      <c r="N347" s="12"/>
      <c r="O347" s="142"/>
      <c r="S347" s="142"/>
      <c r="T347" s="142"/>
      <c r="U347" s="142"/>
      <c r="V347" s="142"/>
      <c r="Y347" s="144"/>
      <c r="Z347" s="144"/>
      <c r="AA347" s="144"/>
    </row>
    <row r="348" spans="3:27" ht="14.1" customHeight="1" x14ac:dyDescent="0.2">
      <c r="C348" s="142"/>
      <c r="D348" s="142"/>
      <c r="E348" s="142"/>
      <c r="H348" s="12"/>
      <c r="I348" s="12"/>
      <c r="J348" s="12"/>
      <c r="K348" s="12"/>
      <c r="L348" s="12"/>
      <c r="M348" s="12"/>
      <c r="N348" s="12"/>
      <c r="O348" s="142"/>
      <c r="S348" s="142"/>
      <c r="T348" s="142"/>
      <c r="U348" s="142"/>
      <c r="V348" s="142"/>
      <c r="Y348" s="144"/>
      <c r="Z348" s="144"/>
      <c r="AA348" s="144"/>
    </row>
    <row r="349" spans="3:27" ht="14.1" customHeight="1" x14ac:dyDescent="0.2">
      <c r="C349" s="142"/>
      <c r="D349" s="142"/>
      <c r="E349" s="142"/>
      <c r="H349" s="12"/>
      <c r="I349" s="12"/>
      <c r="J349" s="12"/>
      <c r="K349" s="12"/>
      <c r="L349" s="12"/>
      <c r="M349" s="12"/>
      <c r="N349" s="12"/>
      <c r="O349" s="142"/>
      <c r="S349" s="142"/>
      <c r="T349" s="142"/>
      <c r="U349" s="142"/>
      <c r="V349" s="142"/>
      <c r="Y349" s="144"/>
      <c r="Z349" s="144"/>
      <c r="AA349" s="144"/>
    </row>
    <row r="350" spans="3:27" ht="14.1" customHeight="1" x14ac:dyDescent="0.2">
      <c r="C350" s="142"/>
      <c r="D350" s="142"/>
      <c r="E350" s="142"/>
      <c r="H350" s="12"/>
      <c r="I350" s="12"/>
      <c r="J350" s="12"/>
      <c r="K350" s="12"/>
      <c r="L350" s="12"/>
      <c r="M350" s="12"/>
      <c r="N350" s="12"/>
      <c r="O350" s="142"/>
      <c r="S350" s="142"/>
      <c r="T350" s="142"/>
      <c r="U350" s="142"/>
      <c r="V350" s="142"/>
      <c r="Y350" s="144"/>
      <c r="Z350" s="144"/>
      <c r="AA350" s="144"/>
    </row>
    <row r="351" spans="3:27" ht="14.1" customHeight="1" x14ac:dyDescent="0.2">
      <c r="C351" s="142"/>
      <c r="D351" s="142"/>
      <c r="E351" s="142"/>
      <c r="H351" s="12"/>
      <c r="I351" s="12"/>
      <c r="J351" s="12"/>
      <c r="K351" s="12"/>
      <c r="L351" s="12"/>
      <c r="M351" s="12"/>
      <c r="N351" s="12"/>
      <c r="O351" s="142"/>
      <c r="S351" s="142"/>
      <c r="T351" s="142"/>
      <c r="U351" s="142"/>
      <c r="V351" s="142"/>
      <c r="Y351" s="144"/>
      <c r="Z351" s="144"/>
      <c r="AA351" s="144"/>
    </row>
    <row r="352" spans="3:27" ht="14.1" customHeight="1" x14ac:dyDescent="0.2">
      <c r="C352" s="142"/>
      <c r="D352" s="142"/>
      <c r="E352" s="142"/>
      <c r="H352" s="12"/>
      <c r="I352" s="12"/>
      <c r="J352" s="12"/>
      <c r="K352" s="12"/>
      <c r="L352" s="12"/>
      <c r="M352" s="12"/>
      <c r="N352" s="12"/>
      <c r="O352" s="142"/>
      <c r="S352" s="142"/>
      <c r="T352" s="142"/>
      <c r="U352" s="142"/>
      <c r="V352" s="142"/>
      <c r="Y352" s="144"/>
      <c r="Z352" s="144"/>
      <c r="AA352" s="144"/>
    </row>
    <row r="353" spans="3:27" ht="14.1" customHeight="1" x14ac:dyDescent="0.2">
      <c r="C353" s="142"/>
      <c r="D353" s="142"/>
      <c r="E353" s="142"/>
      <c r="H353" s="12"/>
      <c r="I353" s="12"/>
      <c r="J353" s="12"/>
      <c r="K353" s="12"/>
      <c r="L353" s="12"/>
      <c r="M353" s="12"/>
      <c r="N353" s="12"/>
      <c r="O353" s="142"/>
      <c r="S353" s="142"/>
      <c r="T353" s="142"/>
      <c r="U353" s="142"/>
      <c r="V353" s="142"/>
      <c r="Y353" s="144"/>
      <c r="Z353" s="144"/>
      <c r="AA353" s="144"/>
    </row>
    <row r="354" spans="3:27" ht="14.1" customHeight="1" x14ac:dyDescent="0.2">
      <c r="C354" s="142"/>
      <c r="D354" s="142"/>
      <c r="E354" s="142"/>
      <c r="H354" s="12"/>
      <c r="I354" s="12"/>
      <c r="J354" s="12"/>
      <c r="K354" s="12"/>
      <c r="L354" s="12"/>
      <c r="M354" s="12"/>
      <c r="N354" s="12"/>
      <c r="O354" s="142"/>
      <c r="S354" s="142"/>
      <c r="T354" s="142"/>
      <c r="U354" s="142"/>
      <c r="V354" s="142"/>
      <c r="Y354" s="144"/>
      <c r="Z354" s="144"/>
      <c r="AA354" s="144"/>
    </row>
    <row r="355" spans="3:27" ht="14.1" customHeight="1" x14ac:dyDescent="0.2">
      <c r="C355" s="142"/>
      <c r="D355" s="142"/>
      <c r="E355" s="142"/>
      <c r="H355" s="12"/>
      <c r="I355" s="12"/>
      <c r="J355" s="12"/>
      <c r="K355" s="12"/>
      <c r="L355" s="12"/>
      <c r="M355" s="12"/>
      <c r="N355" s="12"/>
      <c r="O355" s="142"/>
      <c r="S355" s="142"/>
      <c r="T355" s="142"/>
      <c r="U355" s="142"/>
      <c r="V355" s="142"/>
      <c r="Y355" s="144"/>
      <c r="Z355" s="144"/>
      <c r="AA355" s="144"/>
    </row>
    <row r="356" spans="3:27" ht="14.1" customHeight="1" x14ac:dyDescent="0.2">
      <c r="C356" s="142"/>
      <c r="D356" s="142"/>
      <c r="E356" s="142"/>
      <c r="H356" s="12"/>
      <c r="I356" s="12"/>
      <c r="J356" s="12"/>
      <c r="K356" s="12"/>
      <c r="L356" s="12"/>
      <c r="M356" s="12"/>
      <c r="N356" s="12"/>
      <c r="O356" s="142"/>
      <c r="S356" s="142"/>
      <c r="T356" s="142"/>
      <c r="U356" s="142"/>
      <c r="V356" s="142"/>
      <c r="Y356" s="144"/>
      <c r="Z356" s="144"/>
      <c r="AA356" s="144"/>
    </row>
    <row r="357" spans="3:27" ht="14.1" customHeight="1" x14ac:dyDescent="0.2">
      <c r="C357" s="142"/>
      <c r="D357" s="142"/>
      <c r="E357" s="142"/>
      <c r="H357" s="12"/>
      <c r="I357" s="12"/>
      <c r="J357" s="12"/>
      <c r="K357" s="12"/>
      <c r="L357" s="12"/>
      <c r="M357" s="12"/>
      <c r="N357" s="12"/>
      <c r="O357" s="142"/>
      <c r="S357" s="142"/>
      <c r="T357" s="142"/>
      <c r="U357" s="142"/>
      <c r="V357" s="142"/>
      <c r="Y357" s="144"/>
      <c r="Z357" s="144"/>
      <c r="AA357" s="144"/>
    </row>
    <row r="358" spans="3:27" ht="14.1" customHeight="1" x14ac:dyDescent="0.2">
      <c r="C358" s="142"/>
      <c r="D358" s="142"/>
      <c r="E358" s="142"/>
      <c r="H358" s="12"/>
      <c r="I358" s="12"/>
      <c r="J358" s="12"/>
      <c r="K358" s="12"/>
      <c r="L358" s="12"/>
      <c r="M358" s="12"/>
      <c r="N358" s="12"/>
      <c r="O358" s="142"/>
      <c r="S358" s="142"/>
      <c r="T358" s="142"/>
      <c r="U358" s="142"/>
      <c r="V358" s="142"/>
      <c r="Y358" s="144"/>
      <c r="Z358" s="144"/>
      <c r="AA358" s="144"/>
    </row>
    <row r="359" spans="3:27" ht="14.1" customHeight="1" x14ac:dyDescent="0.2">
      <c r="C359" s="142"/>
      <c r="D359" s="142"/>
      <c r="E359" s="142"/>
      <c r="H359" s="12"/>
      <c r="I359" s="12"/>
      <c r="J359" s="12"/>
      <c r="K359" s="12"/>
      <c r="L359" s="12"/>
      <c r="M359" s="12"/>
      <c r="N359" s="12"/>
      <c r="O359" s="142"/>
      <c r="S359" s="142"/>
      <c r="T359" s="142"/>
      <c r="U359" s="142"/>
      <c r="V359" s="142"/>
      <c r="Y359" s="144"/>
      <c r="Z359" s="144"/>
      <c r="AA359" s="144"/>
    </row>
    <row r="360" spans="3:27" ht="14.1" customHeight="1" x14ac:dyDescent="0.2">
      <c r="C360" s="142"/>
      <c r="D360" s="142"/>
      <c r="E360" s="142"/>
      <c r="H360" s="12"/>
      <c r="I360" s="12"/>
      <c r="J360" s="12"/>
      <c r="K360" s="12"/>
      <c r="L360" s="12"/>
      <c r="M360" s="12"/>
      <c r="N360" s="12"/>
      <c r="O360" s="142"/>
      <c r="S360" s="142"/>
      <c r="T360" s="142"/>
      <c r="U360" s="142"/>
      <c r="V360" s="142"/>
      <c r="Y360" s="144"/>
      <c r="Z360" s="144"/>
      <c r="AA360" s="144"/>
    </row>
    <row r="361" spans="3:27" ht="14.1" customHeight="1" x14ac:dyDescent="0.2">
      <c r="C361" s="142"/>
      <c r="D361" s="142"/>
      <c r="E361" s="142"/>
      <c r="H361" s="12"/>
      <c r="I361" s="12"/>
      <c r="J361" s="12"/>
      <c r="K361" s="12"/>
      <c r="L361" s="12"/>
      <c r="M361" s="12"/>
      <c r="N361" s="12"/>
      <c r="O361" s="142"/>
      <c r="S361" s="142"/>
      <c r="T361" s="142"/>
      <c r="U361" s="142"/>
      <c r="V361" s="142"/>
      <c r="Y361" s="144"/>
      <c r="Z361" s="144"/>
      <c r="AA361" s="144"/>
    </row>
    <row r="362" spans="3:27" ht="14.1" customHeight="1" x14ac:dyDescent="0.2">
      <c r="C362" s="142"/>
      <c r="D362" s="142"/>
      <c r="E362" s="142"/>
      <c r="H362" s="12"/>
      <c r="I362" s="12"/>
      <c r="J362" s="12"/>
      <c r="K362" s="12"/>
      <c r="L362" s="12"/>
      <c r="M362" s="12"/>
      <c r="N362" s="12"/>
      <c r="O362" s="142"/>
      <c r="S362" s="142"/>
      <c r="T362" s="142"/>
      <c r="U362" s="142"/>
      <c r="V362" s="142"/>
      <c r="Y362" s="144"/>
      <c r="Z362" s="144"/>
      <c r="AA362" s="144"/>
    </row>
    <row r="363" spans="3:27" ht="14.1" customHeight="1" x14ac:dyDescent="0.2">
      <c r="C363" s="142"/>
      <c r="D363" s="142"/>
      <c r="E363" s="142"/>
      <c r="H363" s="12"/>
      <c r="I363" s="12"/>
      <c r="J363" s="12"/>
      <c r="K363" s="12"/>
      <c r="L363" s="12"/>
      <c r="M363" s="12"/>
      <c r="N363" s="12"/>
      <c r="O363" s="142"/>
      <c r="S363" s="142"/>
      <c r="T363" s="142"/>
      <c r="U363" s="142"/>
      <c r="V363" s="142"/>
      <c r="Y363" s="144"/>
      <c r="Z363" s="144"/>
      <c r="AA363" s="144"/>
    </row>
    <row r="364" spans="3:27" ht="14.1" customHeight="1" x14ac:dyDescent="0.2">
      <c r="C364" s="142"/>
      <c r="D364" s="142"/>
      <c r="E364" s="142"/>
      <c r="H364" s="12"/>
      <c r="I364" s="12"/>
      <c r="J364" s="12"/>
      <c r="K364" s="12"/>
      <c r="L364" s="12"/>
      <c r="M364" s="12"/>
      <c r="N364" s="12"/>
      <c r="O364" s="142"/>
      <c r="S364" s="142"/>
      <c r="T364" s="142"/>
      <c r="U364" s="142"/>
      <c r="V364" s="142"/>
      <c r="Y364" s="144"/>
      <c r="Z364" s="144"/>
      <c r="AA364" s="144"/>
    </row>
    <row r="365" spans="3:27" ht="14.1" customHeight="1" x14ac:dyDescent="0.2">
      <c r="C365" s="142"/>
      <c r="D365" s="142"/>
      <c r="E365" s="142"/>
      <c r="H365" s="12"/>
      <c r="I365" s="12"/>
      <c r="J365" s="12"/>
      <c r="K365" s="12"/>
      <c r="L365" s="12"/>
      <c r="M365" s="12"/>
      <c r="N365" s="12"/>
      <c r="O365" s="142"/>
      <c r="S365" s="142"/>
      <c r="T365" s="142"/>
      <c r="U365" s="142"/>
      <c r="V365" s="142"/>
      <c r="Y365" s="144"/>
      <c r="Z365" s="144"/>
      <c r="AA365" s="144"/>
    </row>
    <row r="366" spans="3:27" ht="14.1" customHeight="1" x14ac:dyDescent="0.2">
      <c r="C366" s="142"/>
      <c r="D366" s="142"/>
      <c r="E366" s="142"/>
      <c r="H366" s="12"/>
      <c r="I366" s="12"/>
      <c r="J366" s="12"/>
      <c r="K366" s="12"/>
      <c r="L366" s="12"/>
      <c r="M366" s="12"/>
      <c r="N366" s="12"/>
      <c r="O366" s="142"/>
      <c r="S366" s="142"/>
      <c r="T366" s="142"/>
      <c r="U366" s="142"/>
      <c r="V366" s="142"/>
      <c r="Y366" s="144"/>
      <c r="Z366" s="144"/>
      <c r="AA366" s="144"/>
    </row>
    <row r="367" spans="3:27" ht="14.1" customHeight="1" x14ac:dyDescent="0.2">
      <c r="C367" s="142"/>
      <c r="D367" s="142"/>
      <c r="E367" s="142"/>
      <c r="H367" s="12"/>
      <c r="I367" s="12"/>
      <c r="J367" s="12"/>
      <c r="K367" s="12"/>
      <c r="L367" s="12"/>
      <c r="M367" s="12"/>
      <c r="N367" s="12"/>
      <c r="O367" s="142"/>
      <c r="S367" s="142"/>
      <c r="T367" s="142"/>
      <c r="U367" s="142"/>
      <c r="V367" s="142"/>
      <c r="Y367" s="144"/>
      <c r="Z367" s="144"/>
      <c r="AA367" s="144"/>
    </row>
    <row r="368" spans="3:27" ht="14.1" customHeight="1" x14ac:dyDescent="0.2">
      <c r="C368" s="142"/>
      <c r="D368" s="142"/>
      <c r="E368" s="142"/>
      <c r="H368" s="12"/>
      <c r="I368" s="12"/>
      <c r="J368" s="12"/>
      <c r="K368" s="12"/>
      <c r="L368" s="12"/>
      <c r="M368" s="12"/>
      <c r="N368" s="12"/>
      <c r="O368" s="142"/>
      <c r="S368" s="142"/>
      <c r="T368" s="142"/>
      <c r="U368" s="142"/>
      <c r="V368" s="142"/>
      <c r="Y368" s="144"/>
      <c r="Z368" s="144"/>
      <c r="AA368" s="144"/>
    </row>
    <row r="369" spans="3:27" ht="14.1" customHeight="1" x14ac:dyDescent="0.2">
      <c r="C369" s="142"/>
      <c r="D369" s="142"/>
      <c r="E369" s="142"/>
      <c r="H369" s="12"/>
      <c r="I369" s="12"/>
      <c r="J369" s="12"/>
      <c r="K369" s="12"/>
      <c r="L369" s="12"/>
      <c r="M369" s="12"/>
      <c r="N369" s="12"/>
      <c r="O369" s="142"/>
      <c r="S369" s="142"/>
      <c r="T369" s="142"/>
      <c r="U369" s="142"/>
      <c r="V369" s="142"/>
      <c r="Y369" s="144"/>
      <c r="Z369" s="144"/>
      <c r="AA369" s="144"/>
    </row>
    <row r="370" spans="3:27" ht="14.1" customHeight="1" x14ac:dyDescent="0.2">
      <c r="C370" s="142"/>
      <c r="D370" s="142"/>
      <c r="E370" s="142"/>
      <c r="H370" s="12"/>
      <c r="I370" s="12"/>
      <c r="J370" s="12"/>
      <c r="K370" s="12"/>
      <c r="L370" s="12"/>
      <c r="M370" s="12"/>
      <c r="N370" s="12"/>
      <c r="O370" s="142"/>
      <c r="S370" s="142"/>
      <c r="T370" s="142"/>
      <c r="U370" s="142"/>
      <c r="V370" s="142"/>
      <c r="Y370" s="144"/>
      <c r="Z370" s="144"/>
      <c r="AA370" s="144"/>
    </row>
    <row r="371" spans="3:27" ht="14.1" customHeight="1" x14ac:dyDescent="0.2">
      <c r="C371" s="142"/>
      <c r="D371" s="142"/>
      <c r="E371" s="142"/>
      <c r="H371" s="12"/>
      <c r="I371" s="12"/>
      <c r="J371" s="12"/>
      <c r="K371" s="12"/>
      <c r="L371" s="12"/>
      <c r="M371" s="12"/>
      <c r="N371" s="12"/>
      <c r="O371" s="142"/>
      <c r="S371" s="142"/>
      <c r="T371" s="142"/>
      <c r="U371" s="142"/>
      <c r="V371" s="142"/>
      <c r="Y371" s="144"/>
      <c r="Z371" s="144"/>
      <c r="AA371" s="144"/>
    </row>
    <row r="372" spans="3:27" ht="14.1" customHeight="1" x14ac:dyDescent="0.2">
      <c r="C372" s="142"/>
      <c r="D372" s="142"/>
      <c r="E372" s="142"/>
      <c r="H372" s="12"/>
      <c r="I372" s="12"/>
      <c r="J372" s="12"/>
      <c r="K372" s="12"/>
      <c r="L372" s="12"/>
      <c r="M372" s="12"/>
      <c r="N372" s="12"/>
      <c r="O372" s="142"/>
      <c r="S372" s="142"/>
      <c r="T372" s="142"/>
      <c r="U372" s="142"/>
      <c r="V372" s="142"/>
      <c r="Y372" s="144"/>
      <c r="Z372" s="144"/>
      <c r="AA372" s="144"/>
    </row>
    <row r="373" spans="3:27" ht="14.1" customHeight="1" x14ac:dyDescent="0.2">
      <c r="C373" s="142"/>
      <c r="D373" s="142"/>
      <c r="E373" s="142"/>
      <c r="H373" s="12"/>
      <c r="I373" s="12"/>
      <c r="J373" s="12"/>
      <c r="K373" s="12"/>
      <c r="L373" s="12"/>
      <c r="M373" s="12"/>
      <c r="N373" s="12"/>
      <c r="O373" s="142"/>
      <c r="S373" s="142"/>
      <c r="T373" s="142"/>
      <c r="U373" s="142"/>
      <c r="V373" s="142"/>
      <c r="Y373" s="144"/>
      <c r="Z373" s="144"/>
      <c r="AA373" s="144"/>
    </row>
    <row r="374" spans="3:27" ht="14.1" customHeight="1" x14ac:dyDescent="0.2">
      <c r="C374" s="142"/>
      <c r="D374" s="142"/>
      <c r="E374" s="142"/>
      <c r="H374" s="12"/>
      <c r="I374" s="12"/>
      <c r="J374" s="12"/>
      <c r="K374" s="12"/>
      <c r="L374" s="12"/>
      <c r="M374" s="12"/>
      <c r="N374" s="12"/>
      <c r="O374" s="142"/>
      <c r="S374" s="142"/>
      <c r="T374" s="142"/>
      <c r="U374" s="142"/>
      <c r="V374" s="142"/>
      <c r="Y374" s="144"/>
      <c r="Z374" s="144"/>
      <c r="AA374" s="144"/>
    </row>
    <row r="375" spans="3:27" ht="14.1" customHeight="1" x14ac:dyDescent="0.2">
      <c r="C375" s="142"/>
      <c r="D375" s="142"/>
      <c r="E375" s="142"/>
      <c r="H375" s="12"/>
      <c r="I375" s="12"/>
      <c r="J375" s="12"/>
      <c r="K375" s="12"/>
      <c r="L375" s="12"/>
      <c r="M375" s="12"/>
      <c r="N375" s="12"/>
      <c r="O375" s="142"/>
      <c r="S375" s="142"/>
      <c r="T375" s="142"/>
      <c r="U375" s="142"/>
      <c r="V375" s="142"/>
      <c r="Y375" s="144"/>
      <c r="Z375" s="144"/>
      <c r="AA375" s="144"/>
    </row>
    <row r="376" spans="3:27" ht="14.1" customHeight="1" x14ac:dyDescent="0.2">
      <c r="C376" s="142"/>
      <c r="D376" s="142"/>
      <c r="E376" s="142"/>
      <c r="H376" s="12"/>
      <c r="I376" s="12"/>
      <c r="J376" s="12"/>
      <c r="K376" s="12"/>
      <c r="L376" s="12"/>
      <c r="M376" s="12"/>
      <c r="N376" s="12"/>
      <c r="O376" s="142"/>
      <c r="S376" s="142"/>
      <c r="T376" s="142"/>
      <c r="U376" s="142"/>
      <c r="V376" s="142"/>
      <c r="Y376" s="144"/>
      <c r="Z376" s="144"/>
      <c r="AA376" s="144"/>
    </row>
    <row r="377" spans="3:27" ht="14.1" customHeight="1" x14ac:dyDescent="0.2">
      <c r="C377" s="142"/>
      <c r="D377" s="142"/>
      <c r="E377" s="142"/>
      <c r="H377" s="12"/>
      <c r="I377" s="12"/>
      <c r="J377" s="12"/>
      <c r="K377" s="12"/>
      <c r="L377" s="12"/>
      <c r="M377" s="12"/>
      <c r="N377" s="12"/>
      <c r="O377" s="142"/>
      <c r="S377" s="142"/>
      <c r="T377" s="142"/>
      <c r="U377" s="142"/>
      <c r="V377" s="142"/>
      <c r="Y377" s="144"/>
      <c r="Z377" s="144"/>
      <c r="AA377" s="144"/>
    </row>
    <row r="378" spans="3:27" ht="14.1" customHeight="1" x14ac:dyDescent="0.2">
      <c r="C378" s="142"/>
      <c r="D378" s="142"/>
      <c r="E378" s="142"/>
      <c r="H378" s="12"/>
      <c r="I378" s="12"/>
      <c r="J378" s="12"/>
      <c r="K378" s="12"/>
      <c r="L378" s="12"/>
      <c r="M378" s="12"/>
      <c r="N378" s="12"/>
      <c r="O378" s="142"/>
      <c r="S378" s="142"/>
      <c r="T378" s="142"/>
      <c r="U378" s="142"/>
      <c r="V378" s="142"/>
      <c r="Y378" s="144"/>
      <c r="Z378" s="144"/>
      <c r="AA378" s="144"/>
    </row>
    <row r="379" spans="3:27" ht="14.1" customHeight="1" x14ac:dyDescent="0.2">
      <c r="C379" s="142"/>
      <c r="D379" s="142"/>
      <c r="E379" s="142"/>
      <c r="H379" s="12"/>
      <c r="I379" s="12"/>
      <c r="J379" s="12"/>
      <c r="K379" s="12"/>
      <c r="L379" s="12"/>
      <c r="M379" s="12"/>
      <c r="N379" s="12"/>
      <c r="O379" s="142"/>
      <c r="S379" s="142"/>
      <c r="T379" s="142"/>
      <c r="U379" s="142"/>
      <c r="V379" s="142"/>
      <c r="Y379" s="144"/>
      <c r="Z379" s="144"/>
      <c r="AA379" s="144"/>
    </row>
    <row r="380" spans="3:27" ht="14.1" customHeight="1" x14ac:dyDescent="0.2">
      <c r="C380" s="142"/>
      <c r="D380" s="142"/>
      <c r="E380" s="142"/>
      <c r="H380" s="12"/>
      <c r="I380" s="12"/>
      <c r="J380" s="12"/>
      <c r="K380" s="12"/>
      <c r="L380" s="12"/>
      <c r="M380" s="12"/>
      <c r="N380" s="12"/>
      <c r="O380" s="142"/>
      <c r="S380" s="142"/>
      <c r="T380" s="142"/>
      <c r="U380" s="142"/>
      <c r="V380" s="142"/>
      <c r="Y380" s="144"/>
      <c r="Z380" s="144"/>
      <c r="AA380" s="144"/>
    </row>
    <row r="381" spans="3:27" ht="14.1" customHeight="1" x14ac:dyDescent="0.2">
      <c r="C381" s="142"/>
      <c r="D381" s="142"/>
      <c r="E381" s="142"/>
      <c r="H381" s="12"/>
      <c r="I381" s="12"/>
      <c r="J381" s="12"/>
      <c r="K381" s="12"/>
      <c r="L381" s="12"/>
      <c r="M381" s="12"/>
      <c r="N381" s="12"/>
      <c r="O381" s="142"/>
      <c r="S381" s="142"/>
      <c r="T381" s="142"/>
      <c r="U381" s="142"/>
      <c r="V381" s="142"/>
      <c r="Y381" s="144"/>
      <c r="Z381" s="144"/>
      <c r="AA381" s="144"/>
    </row>
    <row r="382" spans="3:27" ht="14.1" customHeight="1" x14ac:dyDescent="0.2">
      <c r="C382" s="142"/>
      <c r="D382" s="142"/>
      <c r="E382" s="142"/>
      <c r="H382" s="12"/>
      <c r="I382" s="12"/>
      <c r="J382" s="12"/>
      <c r="K382" s="12"/>
      <c r="L382" s="12"/>
      <c r="M382" s="12"/>
      <c r="N382" s="12"/>
      <c r="O382" s="142"/>
      <c r="S382" s="142"/>
      <c r="T382" s="142"/>
      <c r="U382" s="142"/>
      <c r="V382" s="142"/>
      <c r="Y382" s="144"/>
      <c r="Z382" s="144"/>
      <c r="AA382" s="144"/>
    </row>
    <row r="383" spans="3:27" ht="14.1" customHeight="1" x14ac:dyDescent="0.2">
      <c r="C383" s="142"/>
      <c r="D383" s="142"/>
      <c r="E383" s="142"/>
      <c r="H383" s="12"/>
      <c r="I383" s="12"/>
      <c r="J383" s="12"/>
      <c r="K383" s="12"/>
      <c r="L383" s="12"/>
      <c r="M383" s="12"/>
      <c r="N383" s="12"/>
      <c r="O383" s="142"/>
      <c r="S383" s="142"/>
      <c r="T383" s="142"/>
      <c r="U383" s="142"/>
      <c r="V383" s="142"/>
      <c r="Y383" s="144"/>
      <c r="Z383" s="144"/>
      <c r="AA383" s="144"/>
    </row>
    <row r="384" spans="3:27" ht="14.1" customHeight="1" x14ac:dyDescent="0.2">
      <c r="C384" s="142"/>
      <c r="D384" s="142"/>
      <c r="E384" s="142"/>
      <c r="H384" s="12"/>
      <c r="I384" s="12"/>
      <c r="J384" s="12"/>
      <c r="K384" s="12"/>
      <c r="L384" s="12"/>
      <c r="M384" s="12"/>
      <c r="N384" s="12"/>
      <c r="O384" s="142"/>
      <c r="S384" s="142"/>
      <c r="T384" s="142"/>
      <c r="U384" s="142"/>
      <c r="V384" s="142"/>
      <c r="Y384" s="144"/>
      <c r="Z384" s="144"/>
      <c r="AA384" s="144"/>
    </row>
    <row r="385" spans="3:27" ht="14.1" customHeight="1" x14ac:dyDescent="0.2">
      <c r="C385" s="142"/>
      <c r="D385" s="142"/>
      <c r="E385" s="142"/>
      <c r="H385" s="12"/>
      <c r="I385" s="12"/>
      <c r="J385" s="12"/>
      <c r="K385" s="12"/>
      <c r="L385" s="12"/>
      <c r="M385" s="12"/>
      <c r="N385" s="12"/>
      <c r="O385" s="142"/>
      <c r="S385" s="142"/>
      <c r="T385" s="142"/>
      <c r="U385" s="142"/>
      <c r="V385" s="142"/>
      <c r="Y385" s="144"/>
      <c r="Z385" s="144"/>
      <c r="AA385" s="144"/>
    </row>
    <row r="386" spans="3:27" ht="14.1" customHeight="1" x14ac:dyDescent="0.2">
      <c r="C386" s="142"/>
      <c r="D386" s="142"/>
      <c r="E386" s="142"/>
      <c r="H386" s="12"/>
      <c r="I386" s="12"/>
      <c r="J386" s="12"/>
      <c r="K386" s="12"/>
      <c r="L386" s="12"/>
      <c r="M386" s="12"/>
      <c r="N386" s="12"/>
      <c r="O386" s="142"/>
      <c r="S386" s="142"/>
      <c r="T386" s="142"/>
      <c r="U386" s="142"/>
      <c r="V386" s="142"/>
      <c r="Y386" s="144"/>
      <c r="Z386" s="144"/>
      <c r="AA386" s="144"/>
    </row>
    <row r="387" spans="3:27" ht="14.1" customHeight="1" x14ac:dyDescent="0.2">
      <c r="C387" s="142"/>
      <c r="D387" s="142"/>
      <c r="E387" s="142"/>
      <c r="H387" s="12"/>
      <c r="I387" s="12"/>
      <c r="J387" s="12"/>
      <c r="K387" s="12"/>
      <c r="L387" s="12"/>
      <c r="M387" s="12"/>
      <c r="N387" s="12"/>
      <c r="O387" s="142"/>
      <c r="S387" s="142"/>
      <c r="T387" s="142"/>
      <c r="U387" s="142"/>
      <c r="V387" s="142"/>
      <c r="Y387" s="144"/>
      <c r="Z387" s="144"/>
      <c r="AA387" s="144"/>
    </row>
    <row r="388" spans="3:27" ht="14.1" customHeight="1" x14ac:dyDescent="0.2">
      <c r="C388" s="142"/>
      <c r="D388" s="142"/>
      <c r="E388" s="142"/>
      <c r="H388" s="12"/>
      <c r="I388" s="12"/>
      <c r="J388" s="12"/>
      <c r="K388" s="12"/>
      <c r="L388" s="12"/>
      <c r="M388" s="12"/>
      <c r="N388" s="12"/>
      <c r="O388" s="142"/>
      <c r="S388" s="142"/>
      <c r="T388" s="142"/>
      <c r="U388" s="142"/>
      <c r="V388" s="142"/>
      <c r="Y388" s="144"/>
      <c r="Z388" s="144"/>
      <c r="AA388" s="144"/>
    </row>
    <row r="389" spans="3:27" ht="14.1" customHeight="1" x14ac:dyDescent="0.2">
      <c r="C389" s="142"/>
      <c r="D389" s="142"/>
      <c r="E389" s="142"/>
      <c r="H389" s="12"/>
      <c r="I389" s="12"/>
      <c r="J389" s="12"/>
      <c r="K389" s="12"/>
      <c r="L389" s="12"/>
      <c r="M389" s="12"/>
      <c r="N389" s="12"/>
      <c r="O389" s="142"/>
      <c r="S389" s="142"/>
      <c r="T389" s="142"/>
      <c r="U389" s="142"/>
      <c r="V389" s="142"/>
      <c r="Y389" s="144"/>
      <c r="Z389" s="144"/>
      <c r="AA389" s="144"/>
    </row>
    <row r="390" spans="3:27" ht="14.1" customHeight="1" x14ac:dyDescent="0.2">
      <c r="C390" s="142"/>
      <c r="D390" s="142"/>
      <c r="E390" s="142"/>
      <c r="H390" s="12"/>
      <c r="I390" s="12"/>
      <c r="J390" s="12"/>
      <c r="K390" s="12"/>
      <c r="L390" s="12"/>
      <c r="M390" s="12"/>
      <c r="N390" s="12"/>
      <c r="O390" s="142"/>
      <c r="S390" s="142"/>
      <c r="T390" s="142"/>
      <c r="U390" s="142"/>
      <c r="V390" s="142"/>
      <c r="Y390" s="144"/>
      <c r="Z390" s="144"/>
      <c r="AA390" s="144"/>
    </row>
    <row r="391" spans="3:27" ht="14.1" customHeight="1" x14ac:dyDescent="0.2">
      <c r="C391" s="142"/>
      <c r="D391" s="142"/>
      <c r="E391" s="142"/>
      <c r="H391" s="12"/>
      <c r="I391" s="12"/>
      <c r="J391" s="12"/>
      <c r="K391" s="12"/>
      <c r="L391" s="12"/>
      <c r="M391" s="12"/>
      <c r="N391" s="12"/>
      <c r="O391" s="142"/>
      <c r="S391" s="142"/>
      <c r="T391" s="142"/>
      <c r="U391" s="142"/>
      <c r="V391" s="142"/>
      <c r="Y391" s="144"/>
      <c r="Z391" s="144"/>
      <c r="AA391" s="144"/>
    </row>
    <row r="392" spans="3:27" ht="14.1" customHeight="1" x14ac:dyDescent="0.2">
      <c r="C392" s="142"/>
      <c r="D392" s="142"/>
      <c r="E392" s="142"/>
      <c r="H392" s="12"/>
      <c r="I392" s="12"/>
      <c r="J392" s="12"/>
      <c r="K392" s="12"/>
      <c r="L392" s="12"/>
      <c r="M392" s="12"/>
      <c r="N392" s="12"/>
      <c r="O392" s="142"/>
      <c r="S392" s="142"/>
      <c r="T392" s="142"/>
      <c r="U392" s="142"/>
      <c r="V392" s="142"/>
      <c r="Y392" s="144"/>
      <c r="Z392" s="144"/>
      <c r="AA392" s="144"/>
    </row>
    <row r="393" spans="3:27" ht="14.1" customHeight="1" x14ac:dyDescent="0.2">
      <c r="C393" s="142"/>
      <c r="D393" s="142"/>
      <c r="E393" s="142"/>
      <c r="H393" s="12"/>
      <c r="I393" s="12"/>
      <c r="J393" s="12"/>
      <c r="K393" s="12"/>
      <c r="L393" s="12"/>
      <c r="M393" s="12"/>
      <c r="N393" s="12"/>
      <c r="O393" s="142"/>
      <c r="S393" s="142"/>
      <c r="T393" s="142"/>
      <c r="U393" s="142"/>
      <c r="V393" s="142"/>
      <c r="Y393" s="144"/>
      <c r="Z393" s="144"/>
      <c r="AA393" s="144"/>
    </row>
    <row r="394" spans="3:27" ht="14.1" customHeight="1" x14ac:dyDescent="0.2">
      <c r="C394" s="142"/>
      <c r="D394" s="142"/>
      <c r="E394" s="142"/>
      <c r="H394" s="12"/>
      <c r="I394" s="12"/>
      <c r="J394" s="12"/>
      <c r="K394" s="12"/>
      <c r="L394" s="12"/>
      <c r="M394" s="12"/>
      <c r="N394" s="12"/>
      <c r="O394" s="142"/>
      <c r="S394" s="142"/>
      <c r="T394" s="142"/>
      <c r="U394" s="142"/>
      <c r="V394" s="142"/>
      <c r="Y394" s="144"/>
      <c r="Z394" s="144"/>
      <c r="AA394" s="144"/>
    </row>
    <row r="395" spans="3:27" ht="14.1" customHeight="1" x14ac:dyDescent="0.2">
      <c r="C395" s="142"/>
      <c r="D395" s="142"/>
      <c r="E395" s="142"/>
      <c r="H395" s="12"/>
      <c r="I395" s="12"/>
      <c r="J395" s="12"/>
      <c r="K395" s="12"/>
      <c r="L395" s="12"/>
      <c r="M395" s="12"/>
      <c r="N395" s="12"/>
      <c r="O395" s="142"/>
      <c r="S395" s="142"/>
      <c r="T395" s="142"/>
      <c r="U395" s="142"/>
      <c r="V395" s="142"/>
      <c r="Y395" s="144"/>
      <c r="Z395" s="144"/>
      <c r="AA395" s="144"/>
    </row>
    <row r="396" spans="3:27" ht="14.1" customHeight="1" x14ac:dyDescent="0.2">
      <c r="C396" s="142"/>
      <c r="D396" s="142"/>
      <c r="E396" s="142"/>
      <c r="H396" s="12"/>
      <c r="I396" s="12"/>
      <c r="J396" s="12"/>
      <c r="K396" s="12"/>
      <c r="L396" s="12"/>
      <c r="M396" s="12"/>
      <c r="N396" s="12"/>
      <c r="O396" s="142"/>
      <c r="S396" s="142"/>
      <c r="T396" s="142"/>
      <c r="U396" s="142"/>
      <c r="V396" s="142"/>
      <c r="Y396" s="144"/>
      <c r="Z396" s="144"/>
      <c r="AA396" s="144"/>
    </row>
    <row r="397" spans="3:27" ht="14.1" customHeight="1" x14ac:dyDescent="0.2">
      <c r="C397" s="142"/>
      <c r="D397" s="142"/>
      <c r="E397" s="142"/>
      <c r="H397" s="12"/>
      <c r="I397" s="12"/>
      <c r="J397" s="12"/>
      <c r="K397" s="12"/>
      <c r="L397" s="12"/>
      <c r="M397" s="12"/>
      <c r="N397" s="12"/>
      <c r="O397" s="142"/>
      <c r="S397" s="142"/>
      <c r="T397" s="142"/>
      <c r="U397" s="142"/>
      <c r="V397" s="142"/>
      <c r="Y397" s="144"/>
      <c r="Z397" s="144"/>
      <c r="AA397" s="144"/>
    </row>
    <row r="398" spans="3:27" ht="14.1" customHeight="1" x14ac:dyDescent="0.2">
      <c r="C398" s="142"/>
      <c r="D398" s="142"/>
      <c r="E398" s="142"/>
      <c r="H398" s="12"/>
      <c r="I398" s="12"/>
      <c r="J398" s="12"/>
      <c r="K398" s="12"/>
      <c r="L398" s="12"/>
      <c r="M398" s="12"/>
      <c r="N398" s="12"/>
      <c r="O398" s="142"/>
      <c r="S398" s="142"/>
      <c r="T398" s="142"/>
      <c r="U398" s="142"/>
      <c r="V398" s="142"/>
      <c r="Y398" s="144"/>
      <c r="Z398" s="144"/>
      <c r="AA398" s="144"/>
    </row>
    <row r="399" spans="3:27" ht="14.1" customHeight="1" x14ac:dyDescent="0.2">
      <c r="C399" s="142"/>
      <c r="D399" s="142"/>
      <c r="E399" s="142"/>
      <c r="H399" s="12"/>
      <c r="I399" s="12"/>
      <c r="J399" s="12"/>
      <c r="K399" s="12"/>
      <c r="L399" s="12"/>
      <c r="M399" s="12"/>
      <c r="N399" s="12"/>
      <c r="O399" s="142"/>
      <c r="S399" s="142"/>
      <c r="T399" s="142"/>
      <c r="U399" s="142"/>
      <c r="V399" s="142"/>
      <c r="Y399" s="144"/>
      <c r="Z399" s="144"/>
      <c r="AA399" s="144"/>
    </row>
    <row r="400" spans="3:27" ht="14.1" customHeight="1" x14ac:dyDescent="0.2">
      <c r="C400" s="142"/>
      <c r="D400" s="142"/>
      <c r="E400" s="142"/>
      <c r="H400" s="12"/>
      <c r="I400" s="12"/>
      <c r="J400" s="12"/>
      <c r="K400" s="12"/>
      <c r="L400" s="12"/>
      <c r="M400" s="12"/>
      <c r="N400" s="12"/>
      <c r="O400" s="142"/>
      <c r="S400" s="142"/>
      <c r="T400" s="142"/>
      <c r="U400" s="142"/>
      <c r="V400" s="142"/>
      <c r="Y400" s="144"/>
      <c r="Z400" s="144"/>
      <c r="AA400" s="144"/>
    </row>
    <row r="401" spans="3:27" ht="14.1" customHeight="1" x14ac:dyDescent="0.2">
      <c r="C401" s="142"/>
      <c r="D401" s="142"/>
      <c r="E401" s="142"/>
      <c r="H401" s="12"/>
      <c r="I401" s="12"/>
      <c r="J401" s="12"/>
      <c r="K401" s="12"/>
      <c r="L401" s="12"/>
      <c r="M401" s="12"/>
      <c r="N401" s="12"/>
      <c r="O401" s="142"/>
      <c r="S401" s="142"/>
      <c r="T401" s="142"/>
      <c r="U401" s="142"/>
      <c r="V401" s="142"/>
      <c r="Y401" s="144"/>
      <c r="Z401" s="144"/>
      <c r="AA401" s="144"/>
    </row>
    <row r="402" spans="3:27" ht="14.1" customHeight="1" x14ac:dyDescent="0.2">
      <c r="C402" s="142"/>
      <c r="D402" s="142"/>
      <c r="E402" s="142"/>
      <c r="H402" s="12"/>
      <c r="I402" s="12"/>
      <c r="J402" s="12"/>
      <c r="K402" s="12"/>
      <c r="L402" s="12"/>
      <c r="M402" s="12"/>
      <c r="N402" s="12"/>
      <c r="O402" s="142"/>
      <c r="S402" s="142"/>
      <c r="T402" s="142"/>
      <c r="U402" s="142"/>
      <c r="V402" s="142"/>
      <c r="Y402" s="144"/>
      <c r="Z402" s="144"/>
      <c r="AA402" s="144"/>
    </row>
    <row r="403" spans="3:27" ht="14.1" customHeight="1" x14ac:dyDescent="0.2">
      <c r="C403" s="142"/>
      <c r="D403" s="142"/>
      <c r="E403" s="142"/>
      <c r="H403" s="12"/>
      <c r="I403" s="12"/>
      <c r="J403" s="12"/>
      <c r="K403" s="12"/>
      <c r="L403" s="12"/>
      <c r="M403" s="12"/>
      <c r="N403" s="12"/>
      <c r="O403" s="142"/>
      <c r="S403" s="142"/>
      <c r="T403" s="142"/>
      <c r="U403" s="142"/>
      <c r="V403" s="142"/>
      <c r="Y403" s="144"/>
      <c r="Z403" s="144"/>
      <c r="AA403" s="144"/>
    </row>
    <row r="404" spans="3:27" ht="14.1" customHeight="1" x14ac:dyDescent="0.2">
      <c r="C404" s="142"/>
      <c r="D404" s="142"/>
      <c r="E404" s="142"/>
      <c r="H404" s="12"/>
      <c r="I404" s="12"/>
      <c r="J404" s="12"/>
      <c r="K404" s="12"/>
      <c r="L404" s="12"/>
      <c r="M404" s="12"/>
      <c r="N404" s="12"/>
      <c r="O404" s="142"/>
      <c r="S404" s="142"/>
      <c r="T404" s="142"/>
      <c r="U404" s="142"/>
      <c r="V404" s="142"/>
      <c r="Y404" s="144"/>
      <c r="Z404" s="144"/>
      <c r="AA404" s="144"/>
    </row>
    <row r="405" spans="3:27" ht="14.1" customHeight="1" x14ac:dyDescent="0.2">
      <c r="C405" s="142"/>
      <c r="D405" s="142"/>
      <c r="E405" s="142"/>
      <c r="H405" s="12"/>
      <c r="I405" s="12"/>
      <c r="J405" s="12"/>
      <c r="K405" s="12"/>
      <c r="L405" s="12"/>
      <c r="M405" s="12"/>
      <c r="N405" s="12"/>
      <c r="O405" s="142"/>
      <c r="S405" s="142"/>
      <c r="T405" s="142"/>
      <c r="U405" s="142"/>
      <c r="V405" s="142"/>
      <c r="Y405" s="144"/>
      <c r="Z405" s="144"/>
      <c r="AA405" s="144"/>
    </row>
    <row r="406" spans="3:27" ht="14.1" customHeight="1" x14ac:dyDescent="0.2">
      <c r="C406" s="142"/>
      <c r="D406" s="142"/>
      <c r="E406" s="142"/>
      <c r="H406" s="12"/>
      <c r="I406" s="12"/>
      <c r="J406" s="12"/>
      <c r="K406" s="12"/>
      <c r="L406" s="12"/>
      <c r="M406" s="12"/>
      <c r="N406" s="12"/>
      <c r="O406" s="142"/>
      <c r="S406" s="142"/>
      <c r="T406" s="142"/>
      <c r="U406" s="142"/>
      <c r="V406" s="142"/>
      <c r="Y406" s="144"/>
      <c r="Z406" s="144"/>
      <c r="AA406" s="144"/>
    </row>
    <row r="407" spans="3:27" ht="14.1" customHeight="1" x14ac:dyDescent="0.2">
      <c r="C407" s="142"/>
      <c r="D407" s="142"/>
      <c r="E407" s="142"/>
      <c r="H407" s="12"/>
      <c r="I407" s="12"/>
      <c r="J407" s="12"/>
      <c r="K407" s="12"/>
      <c r="L407" s="12"/>
      <c r="M407" s="12"/>
      <c r="N407" s="12"/>
      <c r="O407" s="142"/>
      <c r="S407" s="142"/>
      <c r="T407" s="142"/>
      <c r="U407" s="142"/>
      <c r="V407" s="142"/>
      <c r="Y407" s="144"/>
      <c r="Z407" s="144"/>
      <c r="AA407" s="144"/>
    </row>
    <row r="408" spans="3:27" ht="14.1" customHeight="1" x14ac:dyDescent="0.2">
      <c r="C408" s="142"/>
      <c r="D408" s="142"/>
      <c r="E408" s="142"/>
      <c r="H408" s="12"/>
      <c r="I408" s="12"/>
      <c r="J408" s="12"/>
      <c r="K408" s="12"/>
      <c r="L408" s="12"/>
      <c r="M408" s="12"/>
      <c r="N408" s="12"/>
      <c r="O408" s="142"/>
      <c r="S408" s="142"/>
      <c r="T408" s="142"/>
      <c r="U408" s="142"/>
      <c r="V408" s="142"/>
      <c r="Y408" s="144"/>
      <c r="Z408" s="144"/>
      <c r="AA408" s="144"/>
    </row>
    <row r="409" spans="3:27" ht="14.1" customHeight="1" x14ac:dyDescent="0.2">
      <c r="C409" s="142"/>
      <c r="D409" s="142"/>
      <c r="E409" s="142"/>
      <c r="H409" s="12"/>
      <c r="I409" s="12"/>
      <c r="J409" s="12"/>
      <c r="K409" s="12"/>
      <c r="L409" s="12"/>
      <c r="M409" s="12"/>
      <c r="N409" s="12"/>
      <c r="O409" s="142"/>
      <c r="S409" s="142"/>
      <c r="T409" s="142"/>
      <c r="U409" s="142"/>
      <c r="V409" s="142"/>
      <c r="Y409" s="144"/>
      <c r="Z409" s="144"/>
      <c r="AA409" s="144"/>
    </row>
    <row r="410" spans="3:27" ht="14.1" customHeight="1" x14ac:dyDescent="0.2">
      <c r="C410" s="142"/>
      <c r="D410" s="142"/>
      <c r="E410" s="142"/>
      <c r="H410" s="12"/>
      <c r="I410" s="12"/>
      <c r="J410" s="12"/>
      <c r="K410" s="12"/>
      <c r="L410" s="12"/>
      <c r="M410" s="12"/>
      <c r="N410" s="12"/>
      <c r="O410" s="142"/>
      <c r="S410" s="142"/>
      <c r="T410" s="142"/>
      <c r="U410" s="142"/>
      <c r="V410" s="142"/>
      <c r="Y410" s="144"/>
      <c r="Z410" s="144"/>
      <c r="AA410" s="144"/>
    </row>
    <row r="411" spans="3:27" ht="14.1" customHeight="1" x14ac:dyDescent="0.2">
      <c r="C411" s="142"/>
      <c r="D411" s="142"/>
      <c r="E411" s="142"/>
      <c r="H411" s="12"/>
      <c r="I411" s="12"/>
      <c r="J411" s="12"/>
      <c r="K411" s="12"/>
      <c r="L411" s="12"/>
      <c r="M411" s="12"/>
      <c r="N411" s="12"/>
      <c r="O411" s="142"/>
      <c r="S411" s="142"/>
      <c r="T411" s="142"/>
      <c r="U411" s="142"/>
      <c r="V411" s="142"/>
      <c r="Y411" s="144"/>
      <c r="Z411" s="144"/>
      <c r="AA411" s="144"/>
    </row>
    <row r="412" spans="3:27" ht="14.1" customHeight="1" x14ac:dyDescent="0.2">
      <c r="C412" s="142"/>
      <c r="D412" s="142"/>
      <c r="E412" s="142"/>
      <c r="H412" s="12"/>
      <c r="I412" s="12"/>
      <c r="J412" s="12"/>
      <c r="K412" s="12"/>
      <c r="L412" s="12"/>
      <c r="M412" s="12"/>
      <c r="N412" s="12"/>
      <c r="O412" s="142"/>
      <c r="S412" s="142"/>
      <c r="T412" s="142"/>
      <c r="U412" s="142"/>
      <c r="V412" s="142"/>
      <c r="Y412" s="144"/>
      <c r="Z412" s="144"/>
      <c r="AA412" s="144"/>
    </row>
    <row r="413" spans="3:27" ht="14.1" customHeight="1" x14ac:dyDescent="0.2">
      <c r="C413" s="142"/>
      <c r="D413" s="142"/>
      <c r="E413" s="142"/>
      <c r="H413" s="12"/>
      <c r="I413" s="12"/>
      <c r="J413" s="12"/>
      <c r="K413" s="12"/>
      <c r="L413" s="12"/>
      <c r="M413" s="12"/>
      <c r="N413" s="12"/>
      <c r="O413" s="142"/>
      <c r="S413" s="142"/>
      <c r="T413" s="142"/>
      <c r="U413" s="142"/>
      <c r="V413" s="142"/>
      <c r="Y413" s="144"/>
      <c r="Z413" s="144"/>
      <c r="AA413" s="144"/>
    </row>
    <row r="414" spans="3:27" ht="14.1" customHeight="1" x14ac:dyDescent="0.2">
      <c r="C414" s="142"/>
      <c r="D414" s="142"/>
      <c r="E414" s="142"/>
      <c r="H414" s="12"/>
      <c r="I414" s="12"/>
      <c r="J414" s="12"/>
      <c r="K414" s="12"/>
      <c r="L414" s="12"/>
      <c r="M414" s="12"/>
      <c r="N414" s="12"/>
      <c r="O414" s="142"/>
      <c r="S414" s="142"/>
      <c r="T414" s="142"/>
      <c r="U414" s="142"/>
      <c r="V414" s="142"/>
      <c r="Y414" s="144"/>
      <c r="Z414" s="144"/>
      <c r="AA414" s="144"/>
    </row>
    <row r="415" spans="3:27" ht="14.1" customHeight="1" x14ac:dyDescent="0.2">
      <c r="C415" s="142"/>
      <c r="D415" s="142"/>
      <c r="E415" s="142"/>
      <c r="H415" s="12"/>
      <c r="I415" s="12"/>
      <c r="J415" s="12"/>
      <c r="K415" s="12"/>
      <c r="L415" s="12"/>
      <c r="M415" s="12"/>
      <c r="N415" s="12"/>
      <c r="O415" s="142"/>
      <c r="S415" s="142"/>
      <c r="T415" s="142"/>
      <c r="U415" s="142"/>
      <c r="V415" s="142"/>
      <c r="Y415" s="144"/>
      <c r="Z415" s="144"/>
      <c r="AA415" s="144"/>
    </row>
    <row r="416" spans="3:27" ht="14.1" customHeight="1" x14ac:dyDescent="0.2">
      <c r="C416" s="142"/>
      <c r="D416" s="142"/>
      <c r="E416" s="142"/>
      <c r="H416" s="12"/>
      <c r="I416" s="12"/>
      <c r="J416" s="12"/>
      <c r="K416" s="12"/>
      <c r="L416" s="12"/>
      <c r="M416" s="12"/>
      <c r="N416" s="12"/>
      <c r="O416" s="142"/>
      <c r="S416" s="142"/>
      <c r="T416" s="142"/>
      <c r="U416" s="142"/>
      <c r="V416" s="142"/>
      <c r="Y416" s="144"/>
      <c r="Z416" s="144"/>
      <c r="AA416" s="144"/>
    </row>
    <row r="417" spans="3:27" ht="14.1" customHeight="1" x14ac:dyDescent="0.2">
      <c r="C417" s="142"/>
      <c r="D417" s="142"/>
      <c r="E417" s="142"/>
      <c r="H417" s="12"/>
      <c r="I417" s="12"/>
      <c r="J417" s="12"/>
      <c r="K417" s="12"/>
      <c r="L417" s="12"/>
      <c r="M417" s="12"/>
      <c r="N417" s="12"/>
      <c r="O417" s="142"/>
      <c r="S417" s="142"/>
      <c r="T417" s="142"/>
      <c r="U417" s="142"/>
      <c r="V417" s="142"/>
      <c r="Y417" s="144"/>
      <c r="Z417" s="144"/>
      <c r="AA417" s="144"/>
    </row>
    <row r="418" spans="3:27" ht="14.1" customHeight="1" x14ac:dyDescent="0.2">
      <c r="C418" s="142"/>
      <c r="D418" s="142"/>
      <c r="E418" s="142"/>
      <c r="H418" s="12"/>
      <c r="I418" s="12"/>
      <c r="J418" s="12"/>
      <c r="K418" s="12"/>
      <c r="L418" s="12"/>
      <c r="M418" s="12"/>
      <c r="N418" s="12"/>
      <c r="O418" s="142"/>
      <c r="S418" s="142"/>
      <c r="T418" s="142"/>
      <c r="U418" s="142"/>
      <c r="V418" s="142"/>
      <c r="Y418" s="144"/>
      <c r="Z418" s="144"/>
      <c r="AA418" s="144"/>
    </row>
    <row r="419" spans="3:27" ht="14.1" customHeight="1" x14ac:dyDescent="0.2">
      <c r="C419" s="142"/>
      <c r="D419" s="142"/>
      <c r="E419" s="142"/>
      <c r="H419" s="12"/>
      <c r="I419" s="12"/>
      <c r="J419" s="12"/>
      <c r="K419" s="12"/>
      <c r="L419" s="12"/>
      <c r="M419" s="12"/>
      <c r="N419" s="12"/>
      <c r="O419" s="142"/>
      <c r="S419" s="142"/>
      <c r="T419" s="142"/>
      <c r="U419" s="142"/>
      <c r="V419" s="142"/>
      <c r="Y419" s="144"/>
      <c r="Z419" s="144"/>
      <c r="AA419" s="144"/>
    </row>
    <row r="420" spans="3:27" ht="14.1" customHeight="1" x14ac:dyDescent="0.2">
      <c r="C420" s="142"/>
      <c r="D420" s="142"/>
      <c r="E420" s="142"/>
      <c r="H420" s="12"/>
      <c r="I420" s="12"/>
      <c r="J420" s="12"/>
      <c r="K420" s="12"/>
      <c r="L420" s="12"/>
      <c r="M420" s="12"/>
      <c r="N420" s="12"/>
      <c r="O420" s="142"/>
      <c r="S420" s="142"/>
      <c r="T420" s="142"/>
      <c r="U420" s="142"/>
      <c r="V420" s="142"/>
      <c r="Y420" s="144"/>
      <c r="Z420" s="144"/>
      <c r="AA420" s="144"/>
    </row>
    <row r="421" spans="3:27" ht="14.1" customHeight="1" x14ac:dyDescent="0.2">
      <c r="C421" s="142"/>
      <c r="D421" s="142"/>
      <c r="E421" s="142"/>
      <c r="H421" s="12"/>
      <c r="I421" s="12"/>
      <c r="J421" s="12"/>
      <c r="K421" s="12"/>
      <c r="L421" s="12"/>
      <c r="M421" s="12"/>
      <c r="N421" s="12"/>
      <c r="O421" s="142"/>
      <c r="S421" s="142"/>
      <c r="T421" s="142"/>
      <c r="U421" s="142"/>
      <c r="V421" s="142"/>
      <c r="Y421" s="144"/>
      <c r="Z421" s="144"/>
      <c r="AA421" s="144"/>
    </row>
    <row r="422" spans="3:27" ht="14.1" customHeight="1" x14ac:dyDescent="0.2">
      <c r="C422" s="142"/>
      <c r="D422" s="142"/>
      <c r="E422" s="142"/>
      <c r="H422" s="12"/>
      <c r="I422" s="12"/>
      <c r="J422" s="12"/>
      <c r="K422" s="12"/>
      <c r="L422" s="12"/>
      <c r="M422" s="12"/>
      <c r="N422" s="12"/>
      <c r="O422" s="142"/>
      <c r="S422" s="142"/>
      <c r="T422" s="142"/>
      <c r="U422" s="142"/>
      <c r="V422" s="142"/>
      <c r="Y422" s="144"/>
      <c r="Z422" s="144"/>
      <c r="AA422" s="144"/>
    </row>
    <row r="423" spans="3:27" ht="14.1" customHeight="1" x14ac:dyDescent="0.2">
      <c r="C423" s="142"/>
      <c r="D423" s="142"/>
      <c r="E423" s="142"/>
      <c r="H423" s="12"/>
      <c r="I423" s="12"/>
      <c r="J423" s="12"/>
      <c r="K423" s="12"/>
      <c r="L423" s="12"/>
      <c r="M423" s="12"/>
      <c r="N423" s="12"/>
      <c r="O423" s="142"/>
      <c r="S423" s="142"/>
      <c r="T423" s="142"/>
      <c r="U423" s="142"/>
      <c r="V423" s="142"/>
      <c r="Y423" s="144"/>
      <c r="Z423" s="144"/>
      <c r="AA423" s="144"/>
    </row>
    <row r="424" spans="3:27" ht="14.1" customHeight="1" x14ac:dyDescent="0.2">
      <c r="C424" s="142"/>
      <c r="D424" s="142"/>
      <c r="E424" s="142"/>
      <c r="H424" s="12"/>
      <c r="I424" s="12"/>
      <c r="J424" s="12"/>
      <c r="K424" s="12"/>
      <c r="L424" s="12"/>
      <c r="M424" s="12"/>
      <c r="N424" s="12"/>
      <c r="O424" s="142"/>
      <c r="S424" s="142"/>
      <c r="T424" s="142"/>
      <c r="U424" s="142"/>
      <c r="V424" s="142"/>
      <c r="Y424" s="144"/>
      <c r="Z424" s="144"/>
      <c r="AA424" s="144"/>
    </row>
    <row r="425" spans="3:27" ht="14.1" customHeight="1" x14ac:dyDescent="0.2">
      <c r="C425" s="142"/>
      <c r="D425" s="142"/>
      <c r="E425" s="142"/>
      <c r="H425" s="12"/>
      <c r="I425" s="12"/>
      <c r="J425" s="12"/>
      <c r="K425" s="12"/>
      <c r="L425" s="12"/>
      <c r="M425" s="12"/>
      <c r="N425" s="12"/>
      <c r="O425" s="142"/>
      <c r="S425" s="142"/>
      <c r="T425" s="142"/>
      <c r="U425" s="142"/>
      <c r="V425" s="142"/>
      <c r="Y425" s="144"/>
      <c r="Z425" s="144"/>
      <c r="AA425" s="144"/>
    </row>
    <row r="426" spans="3:27" ht="14.1" customHeight="1" x14ac:dyDescent="0.2">
      <c r="C426" s="142"/>
      <c r="D426" s="142"/>
      <c r="E426" s="142"/>
      <c r="H426" s="12"/>
      <c r="I426" s="12"/>
      <c r="J426" s="12"/>
      <c r="K426" s="12"/>
      <c r="L426" s="12"/>
      <c r="M426" s="12"/>
      <c r="N426" s="12"/>
      <c r="O426" s="142"/>
      <c r="S426" s="142"/>
      <c r="T426" s="142"/>
      <c r="U426" s="142"/>
      <c r="V426" s="142"/>
      <c r="Y426" s="144"/>
      <c r="Z426" s="144"/>
      <c r="AA426" s="144"/>
    </row>
    <row r="427" spans="3:27" ht="14.1" customHeight="1" x14ac:dyDescent="0.2">
      <c r="C427" s="142"/>
      <c r="D427" s="142"/>
      <c r="E427" s="142"/>
      <c r="H427" s="12"/>
      <c r="I427" s="12"/>
      <c r="J427" s="12"/>
      <c r="K427" s="12"/>
      <c r="L427" s="12"/>
      <c r="M427" s="12"/>
      <c r="N427" s="12"/>
      <c r="O427" s="142"/>
      <c r="S427" s="142"/>
      <c r="T427" s="142"/>
      <c r="U427" s="142"/>
      <c r="V427" s="142"/>
      <c r="Y427" s="144"/>
      <c r="Z427" s="144"/>
      <c r="AA427" s="144"/>
    </row>
    <row r="428" spans="3:27" ht="14.1" customHeight="1" x14ac:dyDescent="0.2">
      <c r="C428" s="142"/>
      <c r="D428" s="142"/>
      <c r="E428" s="142"/>
      <c r="H428" s="12"/>
      <c r="I428" s="12"/>
      <c r="J428" s="12"/>
      <c r="K428" s="12"/>
      <c r="L428" s="12"/>
      <c r="M428" s="12"/>
      <c r="N428" s="12"/>
      <c r="O428" s="142"/>
      <c r="S428" s="142"/>
      <c r="T428" s="142"/>
      <c r="U428" s="142"/>
      <c r="V428" s="142"/>
      <c r="Y428" s="144"/>
      <c r="Z428" s="144"/>
      <c r="AA428" s="144"/>
    </row>
    <row r="429" spans="3:27" ht="14.1" customHeight="1" x14ac:dyDescent="0.2">
      <c r="C429" s="142"/>
      <c r="D429" s="142"/>
      <c r="E429" s="142"/>
      <c r="H429" s="12"/>
      <c r="I429" s="12"/>
      <c r="J429" s="12"/>
      <c r="K429" s="12"/>
      <c r="L429" s="12"/>
      <c r="M429" s="12"/>
      <c r="N429" s="12"/>
      <c r="O429" s="142"/>
      <c r="S429" s="142"/>
      <c r="T429" s="142"/>
      <c r="U429" s="142"/>
      <c r="V429" s="142"/>
      <c r="Y429" s="144"/>
      <c r="Z429" s="144"/>
      <c r="AA429" s="144"/>
    </row>
    <row r="430" spans="3:27" ht="14.1" customHeight="1" x14ac:dyDescent="0.2">
      <c r="C430" s="142"/>
      <c r="D430" s="142"/>
      <c r="E430" s="142"/>
      <c r="H430" s="12"/>
      <c r="I430" s="12"/>
      <c r="J430" s="12"/>
      <c r="K430" s="12"/>
      <c r="L430" s="12"/>
      <c r="M430" s="12"/>
      <c r="N430" s="12"/>
      <c r="O430" s="142"/>
      <c r="S430" s="142"/>
      <c r="T430" s="142"/>
      <c r="U430" s="142"/>
      <c r="V430" s="142"/>
      <c r="Y430" s="144"/>
      <c r="Z430" s="144"/>
      <c r="AA430" s="144"/>
    </row>
    <row r="431" spans="3:27" ht="14.1" customHeight="1" x14ac:dyDescent="0.2">
      <c r="C431" s="142"/>
      <c r="D431" s="142"/>
      <c r="E431" s="142"/>
      <c r="H431" s="12"/>
      <c r="I431" s="12"/>
      <c r="J431" s="12"/>
      <c r="K431" s="12"/>
      <c r="L431" s="12"/>
      <c r="M431" s="12"/>
      <c r="N431" s="12"/>
      <c r="O431" s="142"/>
      <c r="S431" s="142"/>
      <c r="T431" s="142"/>
      <c r="U431" s="142"/>
      <c r="V431" s="142"/>
      <c r="Y431" s="144"/>
      <c r="Z431" s="144"/>
      <c r="AA431" s="144"/>
    </row>
    <row r="432" spans="3:27" ht="14.1" customHeight="1" x14ac:dyDescent="0.2">
      <c r="C432" s="142"/>
      <c r="D432" s="142"/>
      <c r="E432" s="142"/>
      <c r="H432" s="12"/>
      <c r="I432" s="12"/>
      <c r="J432" s="12"/>
      <c r="K432" s="12"/>
      <c r="L432" s="12"/>
      <c r="M432" s="12"/>
      <c r="N432" s="12"/>
      <c r="O432" s="142"/>
      <c r="S432" s="142"/>
      <c r="T432" s="142"/>
      <c r="U432" s="142"/>
      <c r="V432" s="142"/>
      <c r="Y432" s="144"/>
      <c r="Z432" s="144"/>
      <c r="AA432" s="144"/>
    </row>
    <row r="433" spans="3:27" ht="14.1" customHeight="1" x14ac:dyDescent="0.2">
      <c r="C433" s="142"/>
      <c r="D433" s="142"/>
      <c r="E433" s="142"/>
      <c r="H433" s="12"/>
      <c r="I433" s="12"/>
      <c r="J433" s="12"/>
      <c r="K433" s="12"/>
      <c r="L433" s="12"/>
      <c r="M433" s="12"/>
      <c r="N433" s="12"/>
      <c r="O433" s="142"/>
      <c r="S433" s="142"/>
      <c r="T433" s="142"/>
      <c r="U433" s="142"/>
      <c r="V433" s="142"/>
      <c r="Y433" s="144"/>
      <c r="Z433" s="144"/>
      <c r="AA433" s="144"/>
    </row>
    <row r="434" spans="3:27" ht="14.1" customHeight="1" x14ac:dyDescent="0.2">
      <c r="C434" s="142"/>
      <c r="D434" s="142"/>
      <c r="E434" s="142"/>
      <c r="H434" s="12"/>
      <c r="I434" s="12"/>
      <c r="J434" s="12"/>
      <c r="K434" s="12"/>
      <c r="L434" s="12"/>
      <c r="M434" s="12"/>
      <c r="N434" s="12"/>
      <c r="O434" s="142"/>
      <c r="S434" s="142"/>
      <c r="T434" s="142"/>
      <c r="U434" s="142"/>
      <c r="V434" s="142"/>
      <c r="Y434" s="144"/>
      <c r="Z434" s="144"/>
      <c r="AA434" s="144"/>
    </row>
    <row r="435" spans="3:27" ht="14.1" customHeight="1" x14ac:dyDescent="0.2">
      <c r="C435" s="142"/>
      <c r="D435" s="142"/>
      <c r="E435" s="142"/>
      <c r="H435" s="12"/>
      <c r="I435" s="12"/>
      <c r="J435" s="12"/>
      <c r="K435" s="12"/>
      <c r="L435" s="12"/>
      <c r="M435" s="12"/>
      <c r="N435" s="12"/>
      <c r="O435" s="142"/>
      <c r="S435" s="142"/>
      <c r="T435" s="142"/>
      <c r="U435" s="142"/>
      <c r="V435" s="142"/>
      <c r="Y435" s="144"/>
      <c r="Z435" s="144"/>
      <c r="AA435" s="144"/>
    </row>
    <row r="436" spans="3:27" ht="14.1" customHeight="1" x14ac:dyDescent="0.2">
      <c r="C436" s="142"/>
      <c r="D436" s="142"/>
      <c r="E436" s="142"/>
      <c r="H436" s="12"/>
      <c r="I436" s="12"/>
      <c r="J436" s="12"/>
      <c r="K436" s="12"/>
      <c r="L436" s="12"/>
      <c r="M436" s="12"/>
      <c r="N436" s="12"/>
      <c r="O436" s="142"/>
      <c r="S436" s="142"/>
      <c r="T436" s="142"/>
      <c r="U436" s="142"/>
      <c r="V436" s="142"/>
      <c r="Y436" s="144"/>
      <c r="Z436" s="144"/>
      <c r="AA436" s="144"/>
    </row>
    <row r="437" spans="3:27" ht="14.1" customHeight="1" x14ac:dyDescent="0.2">
      <c r="C437" s="142"/>
      <c r="D437" s="142"/>
      <c r="E437" s="142"/>
      <c r="H437" s="12"/>
      <c r="I437" s="12"/>
      <c r="J437" s="12"/>
      <c r="K437" s="12"/>
      <c r="L437" s="12"/>
      <c r="M437" s="12"/>
      <c r="N437" s="12"/>
      <c r="O437" s="142"/>
      <c r="S437" s="142"/>
      <c r="T437" s="142"/>
      <c r="U437" s="142"/>
      <c r="V437" s="142"/>
      <c r="Y437" s="144"/>
      <c r="Z437" s="144"/>
      <c r="AA437" s="144"/>
    </row>
    <row r="438" spans="3:27" ht="14.1" customHeight="1" x14ac:dyDescent="0.2">
      <c r="C438" s="142"/>
      <c r="D438" s="142"/>
      <c r="E438" s="142"/>
      <c r="H438" s="12"/>
      <c r="I438" s="12"/>
      <c r="J438" s="12"/>
      <c r="K438" s="12"/>
      <c r="L438" s="12"/>
      <c r="M438" s="12"/>
      <c r="N438" s="12"/>
      <c r="O438" s="142"/>
      <c r="S438" s="142"/>
      <c r="T438" s="142"/>
      <c r="U438" s="142"/>
      <c r="V438" s="142"/>
      <c r="Y438" s="144"/>
      <c r="Z438" s="144"/>
      <c r="AA438" s="144"/>
    </row>
    <row r="439" spans="3:27" ht="14.1" customHeight="1" x14ac:dyDescent="0.2">
      <c r="C439" s="142"/>
      <c r="D439" s="142"/>
      <c r="E439" s="142"/>
      <c r="H439" s="12"/>
      <c r="I439" s="12"/>
      <c r="J439" s="12"/>
      <c r="K439" s="12"/>
      <c r="L439" s="12"/>
      <c r="M439" s="12"/>
      <c r="N439" s="12"/>
      <c r="O439" s="142"/>
      <c r="S439" s="142"/>
      <c r="T439" s="142"/>
      <c r="U439" s="142"/>
      <c r="V439" s="142"/>
      <c r="Y439" s="144"/>
      <c r="Z439" s="144"/>
      <c r="AA439" s="144"/>
    </row>
    <row r="440" spans="3:27" ht="14.1" customHeight="1" x14ac:dyDescent="0.2">
      <c r="C440" s="142"/>
      <c r="D440" s="142"/>
      <c r="E440" s="142"/>
      <c r="H440" s="12"/>
      <c r="I440" s="12"/>
      <c r="J440" s="12"/>
      <c r="K440" s="12"/>
      <c r="L440" s="12"/>
      <c r="M440" s="12"/>
      <c r="N440" s="12"/>
      <c r="O440" s="142"/>
      <c r="S440" s="142"/>
      <c r="T440" s="142"/>
      <c r="U440" s="142"/>
      <c r="V440" s="142"/>
      <c r="Y440" s="144"/>
      <c r="Z440" s="144"/>
      <c r="AA440" s="144"/>
    </row>
    <row r="441" spans="3:27" ht="14.1" customHeight="1" x14ac:dyDescent="0.2">
      <c r="C441" s="142"/>
      <c r="D441" s="142"/>
      <c r="E441" s="142"/>
      <c r="H441" s="12"/>
      <c r="I441" s="12"/>
      <c r="J441" s="12"/>
      <c r="K441" s="12"/>
      <c r="L441" s="12"/>
      <c r="M441" s="12"/>
      <c r="N441" s="12"/>
      <c r="O441" s="142"/>
      <c r="S441" s="142"/>
      <c r="T441" s="142"/>
      <c r="U441" s="142"/>
      <c r="V441" s="142"/>
      <c r="Y441" s="144"/>
      <c r="Z441" s="144"/>
      <c r="AA441" s="144"/>
    </row>
    <row r="442" spans="3:27" ht="14.1" customHeight="1" x14ac:dyDescent="0.2">
      <c r="C442" s="142"/>
      <c r="D442" s="142"/>
      <c r="E442" s="142"/>
      <c r="H442" s="12"/>
      <c r="I442" s="12"/>
      <c r="J442" s="12"/>
      <c r="K442" s="12"/>
      <c r="L442" s="12"/>
      <c r="M442" s="12"/>
      <c r="N442" s="12"/>
      <c r="O442" s="142"/>
      <c r="S442" s="142"/>
      <c r="T442" s="142"/>
      <c r="U442" s="142"/>
      <c r="V442" s="142"/>
      <c r="Y442" s="144"/>
      <c r="Z442" s="144"/>
      <c r="AA442" s="144"/>
    </row>
    <row r="443" spans="3:27" ht="14.1" customHeight="1" x14ac:dyDescent="0.2">
      <c r="C443" s="142"/>
      <c r="D443" s="142"/>
      <c r="E443" s="142"/>
      <c r="H443" s="12"/>
      <c r="I443" s="12"/>
      <c r="J443" s="12"/>
      <c r="K443" s="12"/>
      <c r="L443" s="12"/>
      <c r="M443" s="12"/>
      <c r="N443" s="12"/>
      <c r="O443" s="142"/>
      <c r="S443" s="142"/>
      <c r="T443" s="142"/>
      <c r="U443" s="142"/>
      <c r="V443" s="142"/>
      <c r="Y443" s="144"/>
      <c r="Z443" s="144"/>
      <c r="AA443" s="144"/>
    </row>
    <row r="444" spans="3:27" ht="14.1" customHeight="1" x14ac:dyDescent="0.2">
      <c r="C444" s="142"/>
      <c r="D444" s="142"/>
      <c r="E444" s="142"/>
      <c r="H444" s="12"/>
      <c r="I444" s="12"/>
      <c r="J444" s="12"/>
      <c r="K444" s="12"/>
      <c r="L444" s="12"/>
      <c r="M444" s="12"/>
      <c r="N444" s="12"/>
      <c r="O444" s="142"/>
      <c r="S444" s="142"/>
      <c r="T444" s="142"/>
      <c r="U444" s="142"/>
      <c r="V444" s="142"/>
      <c r="Y444" s="144"/>
      <c r="Z444" s="144"/>
      <c r="AA444" s="144"/>
    </row>
    <row r="445" spans="3:27" ht="14.1" customHeight="1" x14ac:dyDescent="0.2">
      <c r="C445" s="142"/>
      <c r="D445" s="142"/>
      <c r="E445" s="142"/>
      <c r="H445" s="12"/>
      <c r="I445" s="12"/>
      <c r="J445" s="12"/>
      <c r="K445" s="12"/>
      <c r="L445" s="12"/>
      <c r="M445" s="12"/>
      <c r="N445" s="12"/>
      <c r="O445" s="142"/>
      <c r="S445" s="142"/>
      <c r="T445" s="142"/>
      <c r="U445" s="142"/>
      <c r="V445" s="142"/>
      <c r="Y445" s="144"/>
      <c r="Z445" s="144"/>
      <c r="AA445" s="144"/>
    </row>
    <row r="446" spans="3:27" ht="14.1" customHeight="1" x14ac:dyDescent="0.2">
      <c r="C446" s="142"/>
      <c r="D446" s="142"/>
      <c r="E446" s="142"/>
      <c r="H446" s="12"/>
      <c r="I446" s="12"/>
      <c r="J446" s="12"/>
      <c r="K446" s="12"/>
      <c r="L446" s="12"/>
      <c r="M446" s="12"/>
      <c r="N446" s="12"/>
      <c r="O446" s="142"/>
      <c r="S446" s="142"/>
      <c r="T446" s="142"/>
      <c r="U446" s="142"/>
      <c r="V446" s="142"/>
      <c r="Y446" s="144"/>
      <c r="Z446" s="144"/>
      <c r="AA446" s="144"/>
    </row>
    <row r="447" spans="3:27" ht="14.1" customHeight="1" x14ac:dyDescent="0.2">
      <c r="C447" s="142"/>
      <c r="D447" s="142"/>
      <c r="E447" s="142"/>
      <c r="H447" s="12"/>
      <c r="I447" s="12"/>
      <c r="J447" s="12"/>
      <c r="K447" s="12"/>
      <c r="L447" s="12"/>
      <c r="M447" s="12"/>
      <c r="N447" s="12"/>
      <c r="O447" s="142"/>
      <c r="S447" s="142"/>
      <c r="T447" s="142"/>
      <c r="U447" s="142"/>
      <c r="V447" s="142"/>
      <c r="Y447" s="144"/>
      <c r="Z447" s="144"/>
      <c r="AA447" s="144"/>
    </row>
    <row r="448" spans="3:27" ht="14.1" customHeight="1" x14ac:dyDescent="0.2">
      <c r="C448" s="142"/>
      <c r="D448" s="142"/>
      <c r="E448" s="142"/>
      <c r="H448" s="12"/>
      <c r="I448" s="12"/>
      <c r="J448" s="12"/>
      <c r="K448" s="12"/>
      <c r="L448" s="12"/>
      <c r="M448" s="12"/>
      <c r="N448" s="12"/>
      <c r="O448" s="142"/>
      <c r="S448" s="142"/>
      <c r="T448" s="142"/>
      <c r="U448" s="142"/>
      <c r="V448" s="142"/>
      <c r="Y448" s="144"/>
      <c r="Z448" s="144"/>
      <c r="AA448" s="144"/>
    </row>
    <row r="449" spans="3:27" ht="14.1" customHeight="1" x14ac:dyDescent="0.2">
      <c r="C449" s="142"/>
      <c r="D449" s="142"/>
      <c r="E449" s="142"/>
      <c r="H449" s="12"/>
      <c r="I449" s="12"/>
      <c r="J449" s="12"/>
      <c r="K449" s="12"/>
      <c r="L449" s="12"/>
      <c r="M449" s="12"/>
      <c r="N449" s="12"/>
      <c r="O449" s="142"/>
      <c r="S449" s="142"/>
      <c r="T449" s="142"/>
      <c r="U449" s="142"/>
      <c r="V449" s="142"/>
      <c r="Y449" s="144"/>
      <c r="Z449" s="144"/>
      <c r="AA449" s="144"/>
    </row>
    <row r="450" spans="3:27" ht="14.1" customHeight="1" x14ac:dyDescent="0.2">
      <c r="C450" s="142"/>
      <c r="D450" s="142"/>
      <c r="E450" s="142"/>
      <c r="H450" s="12"/>
      <c r="I450" s="12"/>
      <c r="J450" s="12"/>
      <c r="K450" s="12"/>
      <c r="L450" s="12"/>
      <c r="M450" s="12"/>
      <c r="N450" s="12"/>
      <c r="O450" s="142"/>
      <c r="S450" s="142"/>
      <c r="T450" s="142"/>
      <c r="U450" s="142"/>
      <c r="V450" s="142"/>
      <c r="Y450" s="144"/>
      <c r="Z450" s="144"/>
      <c r="AA450" s="144"/>
    </row>
    <row r="451" spans="3:27" ht="14.1" customHeight="1" x14ac:dyDescent="0.2">
      <c r="C451" s="142"/>
      <c r="D451" s="142"/>
      <c r="E451" s="142"/>
      <c r="H451" s="12"/>
      <c r="I451" s="12"/>
      <c r="J451" s="12"/>
      <c r="K451" s="12"/>
      <c r="L451" s="12"/>
      <c r="M451" s="12"/>
      <c r="N451" s="12"/>
      <c r="O451" s="142"/>
      <c r="S451" s="142"/>
      <c r="T451" s="142"/>
      <c r="U451" s="142"/>
      <c r="V451" s="142"/>
      <c r="Y451" s="144"/>
      <c r="Z451" s="144"/>
      <c r="AA451" s="144"/>
    </row>
    <row r="452" spans="3:27" ht="14.1" customHeight="1" x14ac:dyDescent="0.2">
      <c r="C452" s="142"/>
      <c r="D452" s="142"/>
      <c r="E452" s="142"/>
      <c r="H452" s="12"/>
      <c r="I452" s="12"/>
      <c r="J452" s="12"/>
      <c r="K452" s="12"/>
      <c r="L452" s="12"/>
      <c r="M452" s="12"/>
      <c r="N452" s="12"/>
      <c r="O452" s="142"/>
      <c r="S452" s="142"/>
      <c r="T452" s="142"/>
      <c r="U452" s="142"/>
      <c r="V452" s="142"/>
      <c r="Y452" s="144"/>
      <c r="Z452" s="144"/>
      <c r="AA452" s="144"/>
    </row>
    <row r="453" spans="3:27" ht="14.1" customHeight="1" x14ac:dyDescent="0.2">
      <c r="C453" s="142"/>
      <c r="D453" s="142"/>
      <c r="E453" s="142"/>
      <c r="H453" s="12"/>
      <c r="I453" s="12"/>
      <c r="J453" s="12"/>
      <c r="K453" s="12"/>
      <c r="L453" s="12"/>
      <c r="M453" s="12"/>
      <c r="N453" s="12"/>
      <c r="O453" s="142"/>
      <c r="S453" s="142"/>
      <c r="T453" s="142"/>
      <c r="U453" s="142"/>
      <c r="V453" s="142"/>
      <c r="Y453" s="144"/>
      <c r="Z453" s="144"/>
      <c r="AA453" s="144"/>
    </row>
    <row r="454" spans="3:27" ht="14.1" customHeight="1" x14ac:dyDescent="0.2">
      <c r="C454" s="142"/>
      <c r="D454" s="142"/>
      <c r="E454" s="142"/>
      <c r="H454" s="12"/>
      <c r="I454" s="12"/>
      <c r="J454" s="12"/>
      <c r="K454" s="12"/>
      <c r="L454" s="12"/>
      <c r="M454" s="12"/>
      <c r="N454" s="12"/>
      <c r="O454" s="142"/>
      <c r="S454" s="142"/>
      <c r="T454" s="142"/>
      <c r="U454" s="142"/>
      <c r="V454" s="142"/>
      <c r="Y454" s="144"/>
      <c r="Z454" s="144"/>
      <c r="AA454" s="144"/>
    </row>
    <row r="455" spans="3:27" ht="14.1" customHeight="1" x14ac:dyDescent="0.2">
      <c r="C455" s="142"/>
      <c r="D455" s="142"/>
      <c r="E455" s="142"/>
      <c r="H455" s="12"/>
      <c r="I455" s="12"/>
      <c r="J455" s="12"/>
      <c r="K455" s="12"/>
      <c r="L455" s="12"/>
      <c r="M455" s="12"/>
      <c r="N455" s="12"/>
      <c r="O455" s="142"/>
      <c r="S455" s="142"/>
      <c r="T455" s="142"/>
      <c r="U455" s="142"/>
      <c r="V455" s="142"/>
      <c r="Y455" s="144"/>
      <c r="Z455" s="144"/>
      <c r="AA455" s="144"/>
    </row>
    <row r="456" spans="3:27" ht="14.1" customHeight="1" x14ac:dyDescent="0.2">
      <c r="C456" s="142"/>
      <c r="D456" s="142"/>
      <c r="E456" s="142"/>
      <c r="H456" s="12"/>
      <c r="I456" s="12"/>
      <c r="J456" s="12"/>
      <c r="K456" s="12"/>
      <c r="L456" s="12"/>
      <c r="M456" s="12"/>
      <c r="N456" s="12"/>
      <c r="O456" s="142"/>
      <c r="S456" s="142"/>
      <c r="T456" s="142"/>
      <c r="U456" s="142"/>
      <c r="V456" s="142"/>
      <c r="Y456" s="144"/>
      <c r="Z456" s="144"/>
      <c r="AA456" s="144"/>
    </row>
    <row r="457" spans="3:27" ht="14.1" customHeight="1" x14ac:dyDescent="0.2">
      <c r="C457" s="142"/>
      <c r="D457" s="142"/>
      <c r="E457" s="142"/>
      <c r="H457" s="12"/>
      <c r="I457" s="12"/>
      <c r="J457" s="12"/>
      <c r="K457" s="12"/>
      <c r="L457" s="12"/>
      <c r="M457" s="12"/>
      <c r="N457" s="12"/>
      <c r="O457" s="142"/>
      <c r="S457" s="142"/>
      <c r="T457" s="142"/>
      <c r="U457" s="142"/>
      <c r="V457" s="142"/>
      <c r="Y457" s="144"/>
      <c r="Z457" s="144"/>
      <c r="AA457" s="144"/>
    </row>
    <row r="458" spans="3:27" ht="14.1" customHeight="1" x14ac:dyDescent="0.2">
      <c r="C458" s="142"/>
      <c r="D458" s="142"/>
      <c r="E458" s="142"/>
      <c r="H458" s="12"/>
      <c r="I458" s="12"/>
      <c r="J458" s="12"/>
      <c r="K458" s="12"/>
      <c r="L458" s="12"/>
      <c r="M458" s="12"/>
      <c r="N458" s="12"/>
      <c r="O458" s="142"/>
      <c r="S458" s="142"/>
      <c r="T458" s="142"/>
      <c r="U458" s="142"/>
      <c r="V458" s="142"/>
      <c r="Y458" s="144"/>
      <c r="Z458" s="144"/>
      <c r="AA458" s="144"/>
    </row>
    <row r="459" spans="3:27" ht="14.1" customHeight="1" x14ac:dyDescent="0.2">
      <c r="C459" s="142"/>
      <c r="D459" s="142"/>
      <c r="E459" s="142"/>
      <c r="H459" s="12"/>
      <c r="I459" s="12"/>
      <c r="J459" s="12"/>
      <c r="K459" s="12"/>
      <c r="L459" s="12"/>
      <c r="M459" s="12"/>
      <c r="N459" s="12"/>
      <c r="O459" s="142"/>
      <c r="S459" s="142"/>
      <c r="T459" s="142"/>
      <c r="U459" s="142"/>
      <c r="V459" s="142"/>
      <c r="Y459" s="144"/>
      <c r="Z459" s="144"/>
      <c r="AA459" s="144"/>
    </row>
    <row r="460" spans="3:27" ht="14.1" customHeight="1" x14ac:dyDescent="0.2">
      <c r="C460" s="142"/>
      <c r="D460" s="142"/>
      <c r="E460" s="142"/>
      <c r="H460" s="12"/>
      <c r="I460" s="12"/>
      <c r="J460" s="12"/>
      <c r="K460" s="12"/>
      <c r="L460" s="12"/>
      <c r="M460" s="12"/>
      <c r="N460" s="12"/>
      <c r="O460" s="142"/>
      <c r="S460" s="142"/>
      <c r="T460" s="142"/>
      <c r="U460" s="142"/>
      <c r="V460" s="142"/>
      <c r="Y460" s="144"/>
      <c r="Z460" s="144"/>
      <c r="AA460" s="144"/>
    </row>
    <row r="461" spans="3:27" ht="14.1" customHeight="1" x14ac:dyDescent="0.2">
      <c r="C461" s="142"/>
      <c r="D461" s="142"/>
      <c r="E461" s="142"/>
      <c r="H461" s="12"/>
      <c r="I461" s="12"/>
      <c r="J461" s="12"/>
      <c r="K461" s="12"/>
      <c r="L461" s="12"/>
      <c r="M461" s="12"/>
      <c r="N461" s="12"/>
      <c r="O461" s="142"/>
      <c r="S461" s="142"/>
      <c r="T461" s="142"/>
      <c r="U461" s="142"/>
      <c r="V461" s="142"/>
      <c r="Y461" s="144"/>
      <c r="Z461" s="144"/>
      <c r="AA461" s="144"/>
    </row>
    <row r="462" spans="3:27" ht="14.1" customHeight="1" x14ac:dyDescent="0.2">
      <c r="C462" s="142"/>
      <c r="D462" s="142"/>
      <c r="E462" s="142"/>
      <c r="H462" s="12"/>
      <c r="I462" s="12"/>
      <c r="J462" s="12"/>
      <c r="K462" s="12"/>
      <c r="L462" s="12"/>
      <c r="M462" s="12"/>
      <c r="N462" s="12"/>
      <c r="O462" s="142"/>
      <c r="S462" s="142"/>
      <c r="T462" s="142"/>
      <c r="U462" s="142"/>
      <c r="V462" s="142"/>
      <c r="Y462" s="144"/>
      <c r="Z462" s="144"/>
      <c r="AA462" s="144"/>
    </row>
    <row r="463" spans="3:27" ht="14.1" customHeight="1" x14ac:dyDescent="0.2">
      <c r="C463" s="142"/>
      <c r="D463" s="142"/>
      <c r="E463" s="142"/>
      <c r="H463" s="12"/>
      <c r="I463" s="12"/>
      <c r="J463" s="12"/>
      <c r="K463" s="12"/>
      <c r="L463" s="12"/>
      <c r="M463" s="12"/>
      <c r="N463" s="12"/>
      <c r="O463" s="142"/>
      <c r="S463" s="142"/>
      <c r="T463" s="142"/>
      <c r="U463" s="142"/>
      <c r="V463" s="142"/>
      <c r="Y463" s="144"/>
      <c r="Z463" s="144"/>
      <c r="AA463" s="144"/>
    </row>
    <row r="464" spans="3:27" ht="14.1" customHeight="1" x14ac:dyDescent="0.2">
      <c r="C464" s="142"/>
      <c r="D464" s="142"/>
      <c r="E464" s="142"/>
      <c r="H464" s="12"/>
      <c r="I464" s="12"/>
      <c r="J464" s="12"/>
      <c r="K464" s="12"/>
      <c r="L464" s="12"/>
      <c r="M464" s="12"/>
      <c r="N464" s="12"/>
      <c r="O464" s="142"/>
      <c r="S464" s="142"/>
      <c r="T464" s="142"/>
      <c r="U464" s="142"/>
      <c r="V464" s="142"/>
      <c r="Y464" s="144"/>
      <c r="Z464" s="144"/>
      <c r="AA464" s="144"/>
    </row>
    <row r="465" spans="3:27" ht="14.1" customHeight="1" x14ac:dyDescent="0.2">
      <c r="C465" s="142"/>
      <c r="D465" s="142"/>
      <c r="E465" s="142"/>
      <c r="H465" s="12"/>
      <c r="I465" s="12"/>
      <c r="J465" s="12"/>
      <c r="K465" s="12"/>
      <c r="L465" s="12"/>
      <c r="M465" s="12"/>
      <c r="N465" s="12"/>
      <c r="O465" s="142"/>
      <c r="S465" s="142"/>
      <c r="T465" s="142"/>
      <c r="U465" s="142"/>
      <c r="V465" s="142"/>
      <c r="Y465" s="144"/>
      <c r="Z465" s="144"/>
      <c r="AA465" s="144"/>
    </row>
    <row r="466" spans="3:27" ht="14.1" customHeight="1" x14ac:dyDescent="0.2">
      <c r="C466" s="142"/>
      <c r="D466" s="142"/>
      <c r="E466" s="142"/>
      <c r="H466" s="12"/>
      <c r="I466" s="12"/>
      <c r="J466" s="12"/>
      <c r="K466" s="12"/>
      <c r="L466" s="12"/>
      <c r="M466" s="12"/>
      <c r="N466" s="12"/>
      <c r="O466" s="142"/>
      <c r="S466" s="142"/>
      <c r="T466" s="142"/>
      <c r="U466" s="142"/>
      <c r="V466" s="142"/>
      <c r="Y466" s="144"/>
      <c r="Z466" s="144"/>
      <c r="AA466" s="144"/>
    </row>
    <row r="467" spans="3:27" ht="14.1" customHeight="1" x14ac:dyDescent="0.2">
      <c r="C467" s="142"/>
      <c r="D467" s="142"/>
      <c r="E467" s="142"/>
      <c r="H467" s="12"/>
      <c r="I467" s="12"/>
      <c r="J467" s="12"/>
      <c r="K467" s="12"/>
      <c r="L467" s="12"/>
      <c r="M467" s="12"/>
      <c r="N467" s="12"/>
      <c r="O467" s="142"/>
      <c r="S467" s="142"/>
      <c r="T467" s="142"/>
      <c r="U467" s="142"/>
      <c r="V467" s="142"/>
      <c r="Y467" s="144"/>
      <c r="Z467" s="144"/>
      <c r="AA467" s="144"/>
    </row>
    <row r="468" spans="3:27" ht="14.1" customHeight="1" x14ac:dyDescent="0.2">
      <c r="C468" s="142"/>
      <c r="D468" s="142"/>
      <c r="E468" s="142"/>
      <c r="H468" s="12"/>
      <c r="I468" s="12"/>
      <c r="J468" s="12"/>
      <c r="K468" s="12"/>
      <c r="L468" s="12"/>
      <c r="M468" s="12"/>
      <c r="N468" s="12"/>
      <c r="O468" s="142"/>
      <c r="S468" s="142"/>
      <c r="T468" s="142"/>
      <c r="U468" s="142"/>
      <c r="V468" s="142"/>
      <c r="Y468" s="144"/>
      <c r="Z468" s="144"/>
      <c r="AA468" s="144"/>
    </row>
    <row r="469" spans="3:27" ht="14.1" customHeight="1" x14ac:dyDescent="0.2">
      <c r="C469" s="142"/>
      <c r="D469" s="142"/>
      <c r="E469" s="142"/>
      <c r="H469" s="12"/>
      <c r="I469" s="12"/>
      <c r="J469" s="12"/>
      <c r="K469" s="12"/>
      <c r="L469" s="12"/>
      <c r="M469" s="12"/>
      <c r="N469" s="12"/>
      <c r="O469" s="142"/>
      <c r="S469" s="142"/>
      <c r="T469" s="142"/>
      <c r="U469" s="142"/>
      <c r="V469" s="142"/>
      <c r="Y469" s="144"/>
      <c r="Z469" s="144"/>
      <c r="AA469" s="144"/>
    </row>
    <row r="470" spans="3:27" ht="14.1" customHeight="1" x14ac:dyDescent="0.2">
      <c r="C470" s="142"/>
      <c r="D470" s="142"/>
      <c r="E470" s="142"/>
      <c r="H470" s="12"/>
      <c r="I470" s="12"/>
      <c r="J470" s="12"/>
      <c r="K470" s="12"/>
      <c r="L470" s="12"/>
      <c r="M470" s="12"/>
      <c r="N470" s="12"/>
      <c r="O470" s="142"/>
      <c r="S470" s="142"/>
      <c r="T470" s="142"/>
      <c r="U470" s="142"/>
      <c r="V470" s="142"/>
      <c r="Y470" s="144"/>
      <c r="Z470" s="144"/>
      <c r="AA470" s="144"/>
    </row>
    <row r="471" spans="3:27" ht="14.1" customHeight="1" x14ac:dyDescent="0.2">
      <c r="C471" s="142"/>
      <c r="D471" s="142"/>
      <c r="E471" s="142"/>
      <c r="H471" s="12"/>
      <c r="I471" s="12"/>
      <c r="J471" s="12"/>
      <c r="K471" s="12"/>
      <c r="L471" s="12"/>
      <c r="M471" s="12"/>
      <c r="N471" s="12"/>
      <c r="O471" s="142"/>
      <c r="S471" s="142"/>
      <c r="T471" s="142"/>
      <c r="U471" s="142"/>
      <c r="V471" s="142"/>
      <c r="Y471" s="144"/>
      <c r="Z471" s="144"/>
      <c r="AA471" s="144"/>
    </row>
    <row r="472" spans="3:27" ht="14.1" customHeight="1" x14ac:dyDescent="0.2">
      <c r="C472" s="142"/>
      <c r="D472" s="142"/>
      <c r="E472" s="142"/>
      <c r="H472" s="12"/>
      <c r="I472" s="12"/>
      <c r="J472" s="12"/>
      <c r="K472" s="12"/>
      <c r="L472" s="12"/>
      <c r="M472" s="12"/>
      <c r="N472" s="12"/>
      <c r="O472" s="142"/>
      <c r="S472" s="142"/>
      <c r="T472" s="142"/>
      <c r="U472" s="142"/>
      <c r="V472" s="142"/>
      <c r="Y472" s="144"/>
      <c r="Z472" s="144"/>
      <c r="AA472" s="144"/>
    </row>
    <row r="473" spans="3:27" ht="14.1" customHeight="1" x14ac:dyDescent="0.2">
      <c r="C473" s="142"/>
      <c r="D473" s="142"/>
      <c r="E473" s="142"/>
      <c r="H473" s="12"/>
      <c r="I473" s="12"/>
      <c r="J473" s="12"/>
      <c r="K473" s="12"/>
      <c r="L473" s="12"/>
      <c r="M473" s="12"/>
      <c r="N473" s="12"/>
      <c r="O473" s="142"/>
      <c r="S473" s="142"/>
      <c r="T473" s="142"/>
      <c r="U473" s="142"/>
      <c r="V473" s="142"/>
      <c r="Y473" s="144"/>
      <c r="Z473" s="144"/>
      <c r="AA473" s="144"/>
    </row>
    <row r="474" spans="3:27" ht="14.1" customHeight="1" x14ac:dyDescent="0.2">
      <c r="C474" s="142"/>
      <c r="D474" s="142"/>
      <c r="E474" s="142"/>
      <c r="H474" s="12"/>
      <c r="I474" s="12"/>
      <c r="J474" s="12"/>
      <c r="K474" s="12"/>
      <c r="L474" s="12"/>
      <c r="M474" s="12"/>
      <c r="N474" s="12"/>
      <c r="O474" s="142"/>
      <c r="S474" s="142"/>
      <c r="T474" s="142"/>
      <c r="U474" s="142"/>
      <c r="V474" s="142"/>
      <c r="Y474" s="144"/>
      <c r="Z474" s="144"/>
      <c r="AA474" s="144"/>
    </row>
    <row r="475" spans="3:27" ht="14.1" customHeight="1" x14ac:dyDescent="0.2">
      <c r="C475" s="142"/>
      <c r="D475" s="142"/>
      <c r="E475" s="142"/>
      <c r="H475" s="12"/>
      <c r="I475" s="12"/>
      <c r="J475" s="12"/>
      <c r="K475" s="12"/>
      <c r="L475" s="12"/>
      <c r="M475" s="12"/>
      <c r="N475" s="12"/>
      <c r="O475" s="142"/>
      <c r="S475" s="142"/>
      <c r="T475" s="142"/>
      <c r="U475" s="142"/>
      <c r="V475" s="142"/>
      <c r="Y475" s="144"/>
      <c r="Z475" s="144"/>
      <c r="AA475" s="144"/>
    </row>
    <row r="476" spans="3:27" ht="14.1" customHeight="1" x14ac:dyDescent="0.2">
      <c r="C476" s="142"/>
      <c r="D476" s="142"/>
      <c r="E476" s="142"/>
      <c r="H476" s="12"/>
      <c r="I476" s="12"/>
      <c r="J476" s="12"/>
      <c r="K476" s="12"/>
      <c r="L476" s="12"/>
      <c r="M476" s="12"/>
      <c r="N476" s="12"/>
      <c r="O476" s="142"/>
      <c r="S476" s="142"/>
      <c r="T476" s="142"/>
      <c r="U476" s="142"/>
      <c r="V476" s="142"/>
      <c r="Y476" s="144"/>
      <c r="Z476" s="144"/>
      <c r="AA476" s="144"/>
    </row>
    <row r="477" spans="3:27" ht="14.1" customHeight="1" x14ac:dyDescent="0.2">
      <c r="C477" s="142"/>
      <c r="D477" s="142"/>
      <c r="E477" s="142"/>
      <c r="H477" s="12"/>
      <c r="I477" s="12"/>
      <c r="J477" s="12"/>
      <c r="K477" s="12"/>
      <c r="L477" s="12"/>
      <c r="M477" s="12"/>
      <c r="N477" s="12"/>
      <c r="O477" s="142"/>
      <c r="S477" s="142"/>
      <c r="T477" s="142"/>
      <c r="U477" s="142"/>
      <c r="V477" s="142"/>
      <c r="Y477" s="144"/>
      <c r="Z477" s="144"/>
      <c r="AA477" s="144"/>
    </row>
    <row r="478" spans="3:27" ht="14.1" customHeight="1" x14ac:dyDescent="0.2">
      <c r="C478" s="142"/>
      <c r="D478" s="142"/>
      <c r="E478" s="142"/>
      <c r="H478" s="12"/>
      <c r="I478" s="12"/>
      <c r="J478" s="12"/>
      <c r="K478" s="12"/>
      <c r="L478" s="12"/>
      <c r="M478" s="12"/>
      <c r="N478" s="12"/>
      <c r="O478" s="142"/>
      <c r="S478" s="142"/>
      <c r="T478" s="142"/>
      <c r="U478" s="142"/>
      <c r="V478" s="142"/>
      <c r="Y478" s="144"/>
      <c r="Z478" s="144"/>
      <c r="AA478" s="144"/>
    </row>
    <row r="479" spans="3:27" ht="14.1" customHeight="1" x14ac:dyDescent="0.2">
      <c r="C479" s="142"/>
      <c r="D479" s="142"/>
      <c r="E479" s="142"/>
      <c r="H479" s="12"/>
      <c r="I479" s="12"/>
      <c r="J479" s="12"/>
      <c r="K479" s="12"/>
      <c r="L479" s="12"/>
      <c r="M479" s="12"/>
      <c r="N479" s="12"/>
      <c r="O479" s="142"/>
      <c r="S479" s="142"/>
      <c r="T479" s="142"/>
      <c r="U479" s="142"/>
      <c r="V479" s="142"/>
      <c r="Y479" s="144"/>
      <c r="Z479" s="144"/>
      <c r="AA479" s="144"/>
    </row>
    <row r="480" spans="3:27" ht="14.1" customHeight="1" x14ac:dyDescent="0.2">
      <c r="C480" s="142"/>
      <c r="D480" s="142"/>
      <c r="E480" s="142"/>
      <c r="H480" s="12"/>
      <c r="I480" s="12"/>
      <c r="J480" s="12"/>
      <c r="K480" s="12"/>
      <c r="L480" s="12"/>
      <c r="M480" s="12"/>
      <c r="N480" s="12"/>
      <c r="O480" s="142"/>
      <c r="S480" s="142"/>
      <c r="T480" s="142"/>
      <c r="U480" s="142"/>
      <c r="V480" s="142"/>
      <c r="Y480" s="144"/>
      <c r="Z480" s="144"/>
      <c r="AA480" s="144"/>
    </row>
    <row r="481" spans="3:27" ht="14.1" customHeight="1" x14ac:dyDescent="0.2">
      <c r="C481" s="142"/>
      <c r="D481" s="142"/>
      <c r="E481" s="142"/>
      <c r="H481" s="12"/>
      <c r="I481" s="12"/>
      <c r="J481" s="12"/>
      <c r="K481" s="12"/>
      <c r="L481" s="12"/>
      <c r="M481" s="12"/>
      <c r="N481" s="12"/>
      <c r="O481" s="142"/>
      <c r="S481" s="142"/>
      <c r="T481" s="142"/>
      <c r="U481" s="142"/>
      <c r="V481" s="142"/>
      <c r="Y481" s="144"/>
      <c r="Z481" s="144"/>
      <c r="AA481" s="144"/>
    </row>
    <row r="482" spans="3:27" ht="14.1" customHeight="1" x14ac:dyDescent="0.2">
      <c r="C482" s="142"/>
      <c r="D482" s="142"/>
      <c r="E482" s="142"/>
      <c r="H482" s="12"/>
      <c r="I482" s="12"/>
      <c r="J482" s="12"/>
      <c r="K482" s="12"/>
      <c r="L482" s="12"/>
      <c r="M482" s="12"/>
      <c r="N482" s="12"/>
      <c r="O482" s="142"/>
      <c r="S482" s="142"/>
      <c r="T482" s="142"/>
      <c r="U482" s="142"/>
      <c r="V482" s="142"/>
      <c r="Y482" s="144"/>
      <c r="Z482" s="144"/>
      <c r="AA482" s="144"/>
    </row>
    <row r="483" spans="3:27" ht="14.1" customHeight="1" x14ac:dyDescent="0.2">
      <c r="C483" s="142"/>
      <c r="D483" s="142"/>
      <c r="E483" s="142"/>
      <c r="H483" s="12"/>
      <c r="I483" s="12"/>
      <c r="J483" s="12"/>
      <c r="K483" s="12"/>
      <c r="L483" s="12"/>
      <c r="M483" s="12"/>
      <c r="N483" s="12"/>
      <c r="O483" s="142"/>
      <c r="S483" s="142"/>
      <c r="T483" s="142"/>
      <c r="U483" s="142"/>
      <c r="V483" s="142"/>
      <c r="Y483" s="144"/>
      <c r="Z483" s="144"/>
      <c r="AA483" s="144"/>
    </row>
    <row r="484" spans="3:27" ht="14.1" customHeight="1" x14ac:dyDescent="0.2">
      <c r="C484" s="142"/>
      <c r="D484" s="142"/>
      <c r="E484" s="142"/>
      <c r="H484" s="12"/>
      <c r="I484" s="12"/>
      <c r="J484" s="12"/>
      <c r="K484" s="12"/>
      <c r="L484" s="12"/>
      <c r="M484" s="12"/>
      <c r="N484" s="12"/>
      <c r="O484" s="142"/>
      <c r="S484" s="142"/>
      <c r="T484" s="142"/>
      <c r="U484" s="142"/>
      <c r="V484" s="142"/>
      <c r="Y484" s="144"/>
      <c r="Z484" s="144"/>
      <c r="AA484" s="144"/>
    </row>
    <row r="485" spans="3:27" ht="14.1" customHeight="1" x14ac:dyDescent="0.2">
      <c r="C485" s="142"/>
      <c r="D485" s="142"/>
      <c r="E485" s="142"/>
      <c r="H485" s="12"/>
      <c r="I485" s="12"/>
      <c r="J485" s="12"/>
      <c r="K485" s="12"/>
      <c r="L485" s="12"/>
      <c r="M485" s="12"/>
      <c r="N485" s="12"/>
      <c r="O485" s="142"/>
      <c r="S485" s="142"/>
      <c r="T485" s="142"/>
      <c r="U485" s="142"/>
      <c r="V485" s="142"/>
      <c r="Y485" s="144"/>
      <c r="Z485" s="144"/>
      <c r="AA485" s="144"/>
    </row>
    <row r="486" spans="3:27" ht="14.1" customHeight="1" x14ac:dyDescent="0.2">
      <c r="C486" s="142"/>
      <c r="D486" s="142"/>
      <c r="E486" s="142"/>
      <c r="H486" s="12"/>
      <c r="I486" s="12"/>
      <c r="J486" s="12"/>
      <c r="K486" s="12"/>
      <c r="L486" s="12"/>
      <c r="M486" s="12"/>
      <c r="N486" s="12"/>
      <c r="O486" s="142"/>
      <c r="S486" s="142"/>
      <c r="T486" s="142"/>
      <c r="U486" s="142"/>
      <c r="V486" s="142"/>
      <c r="Y486" s="144"/>
      <c r="Z486" s="144"/>
      <c r="AA486" s="144"/>
    </row>
    <row r="487" spans="3:27" ht="14.1" customHeight="1" x14ac:dyDescent="0.2">
      <c r="C487" s="142"/>
      <c r="D487" s="142"/>
      <c r="E487" s="142"/>
      <c r="H487" s="12"/>
      <c r="I487" s="12"/>
      <c r="J487" s="12"/>
      <c r="K487" s="12"/>
      <c r="L487" s="12"/>
      <c r="M487" s="12"/>
      <c r="N487" s="12"/>
      <c r="O487" s="142"/>
      <c r="S487" s="142"/>
      <c r="T487" s="142"/>
      <c r="U487" s="142"/>
      <c r="V487" s="142"/>
      <c r="Y487" s="144"/>
      <c r="Z487" s="144"/>
      <c r="AA487" s="144"/>
    </row>
    <row r="488" spans="3:27" ht="14.1" customHeight="1" x14ac:dyDescent="0.2">
      <c r="C488" s="142"/>
      <c r="D488" s="142"/>
      <c r="E488" s="142"/>
      <c r="H488" s="12"/>
      <c r="I488" s="12"/>
      <c r="J488" s="12"/>
      <c r="K488" s="12"/>
      <c r="L488" s="12"/>
      <c r="M488" s="12"/>
      <c r="N488" s="12"/>
      <c r="O488" s="142"/>
      <c r="S488" s="142"/>
      <c r="T488" s="142"/>
      <c r="U488" s="142"/>
      <c r="V488" s="142"/>
      <c r="Y488" s="144"/>
      <c r="Z488" s="144"/>
      <c r="AA488" s="144"/>
    </row>
    <row r="489" spans="3:27" ht="14.1" customHeight="1" x14ac:dyDescent="0.2">
      <c r="C489" s="142"/>
      <c r="D489" s="142"/>
      <c r="E489" s="142"/>
      <c r="H489" s="12"/>
      <c r="I489" s="12"/>
      <c r="J489" s="12"/>
      <c r="K489" s="12"/>
      <c r="L489" s="12"/>
      <c r="M489" s="12"/>
      <c r="N489" s="12"/>
      <c r="O489" s="142"/>
      <c r="S489" s="142"/>
      <c r="T489" s="142"/>
      <c r="U489" s="142"/>
      <c r="V489" s="142"/>
      <c r="Y489" s="144"/>
      <c r="Z489" s="144"/>
      <c r="AA489" s="144"/>
    </row>
    <row r="490" spans="3:27" ht="14.1" customHeight="1" x14ac:dyDescent="0.2">
      <c r="C490" s="142"/>
      <c r="D490" s="142"/>
      <c r="E490" s="142"/>
      <c r="H490" s="12"/>
      <c r="I490" s="12"/>
      <c r="J490" s="12"/>
      <c r="K490" s="12"/>
      <c r="L490" s="12"/>
      <c r="M490" s="12"/>
      <c r="N490" s="12"/>
      <c r="O490" s="142"/>
      <c r="S490" s="142"/>
      <c r="T490" s="142"/>
      <c r="U490" s="142"/>
      <c r="V490" s="142"/>
      <c r="Y490" s="144"/>
      <c r="Z490" s="144"/>
      <c r="AA490" s="144"/>
    </row>
    <row r="491" spans="3:27" ht="14.1" customHeight="1" x14ac:dyDescent="0.2">
      <c r="C491" s="142"/>
      <c r="D491" s="142"/>
      <c r="E491" s="142"/>
      <c r="H491" s="12"/>
      <c r="I491" s="12"/>
      <c r="J491" s="12"/>
      <c r="K491" s="12"/>
      <c r="L491" s="12"/>
      <c r="M491" s="12"/>
      <c r="N491" s="12"/>
      <c r="O491" s="142"/>
      <c r="S491" s="142"/>
      <c r="T491" s="142"/>
      <c r="U491" s="142"/>
      <c r="V491" s="142"/>
      <c r="Y491" s="144"/>
      <c r="Z491" s="144"/>
      <c r="AA491" s="144"/>
    </row>
    <row r="492" spans="3:27" ht="14.1" customHeight="1" x14ac:dyDescent="0.2">
      <c r="C492" s="142"/>
      <c r="D492" s="142"/>
      <c r="E492" s="142"/>
      <c r="H492" s="12"/>
      <c r="I492" s="12"/>
      <c r="J492" s="12"/>
      <c r="K492" s="12"/>
      <c r="L492" s="12"/>
      <c r="M492" s="12"/>
      <c r="N492" s="12"/>
      <c r="O492" s="142"/>
      <c r="S492" s="142"/>
      <c r="T492" s="142"/>
      <c r="U492" s="142"/>
      <c r="V492" s="142"/>
      <c r="Y492" s="144"/>
      <c r="Z492" s="144"/>
      <c r="AA492" s="144"/>
    </row>
    <row r="493" spans="3:27" ht="14.1" customHeight="1" x14ac:dyDescent="0.2">
      <c r="C493" s="142"/>
      <c r="D493" s="142"/>
      <c r="E493" s="142"/>
      <c r="H493" s="12"/>
      <c r="I493" s="12"/>
      <c r="J493" s="12"/>
      <c r="K493" s="12"/>
      <c r="L493" s="12"/>
      <c r="M493" s="12"/>
      <c r="N493" s="12"/>
      <c r="O493" s="142"/>
      <c r="S493" s="142"/>
      <c r="T493" s="142"/>
      <c r="U493" s="142"/>
      <c r="V493" s="142"/>
      <c r="Y493" s="144"/>
      <c r="Z493" s="144"/>
      <c r="AA493" s="144"/>
    </row>
    <row r="494" spans="3:27" ht="14.1" customHeight="1" x14ac:dyDescent="0.2">
      <c r="C494" s="142"/>
      <c r="D494" s="142"/>
      <c r="E494" s="142"/>
      <c r="H494" s="12"/>
      <c r="I494" s="12"/>
      <c r="J494" s="12"/>
      <c r="K494" s="12"/>
      <c r="L494" s="12"/>
      <c r="M494" s="12"/>
      <c r="N494" s="12"/>
      <c r="O494" s="142"/>
      <c r="S494" s="142"/>
      <c r="T494" s="142"/>
      <c r="U494" s="142"/>
      <c r="V494" s="142"/>
      <c r="Y494" s="144"/>
      <c r="Z494" s="144"/>
      <c r="AA494" s="144"/>
    </row>
    <row r="495" spans="3:27" ht="14.1" customHeight="1" x14ac:dyDescent="0.2">
      <c r="C495" s="142"/>
      <c r="D495" s="142"/>
      <c r="E495" s="142"/>
      <c r="H495" s="12"/>
      <c r="I495" s="12"/>
      <c r="J495" s="12"/>
      <c r="K495" s="12"/>
      <c r="L495" s="12"/>
      <c r="M495" s="12"/>
      <c r="N495" s="12"/>
      <c r="O495" s="142"/>
      <c r="S495" s="142"/>
      <c r="T495" s="142"/>
      <c r="U495" s="142"/>
      <c r="V495" s="142"/>
      <c r="Y495" s="144"/>
      <c r="Z495" s="144"/>
      <c r="AA495" s="144"/>
    </row>
    <row r="496" spans="3:27" ht="14.1" customHeight="1" x14ac:dyDescent="0.2">
      <c r="C496" s="142"/>
      <c r="D496" s="142"/>
      <c r="E496" s="142"/>
      <c r="H496" s="12"/>
      <c r="I496" s="12"/>
      <c r="J496" s="12"/>
      <c r="K496" s="12"/>
      <c r="L496" s="12"/>
      <c r="M496" s="12"/>
      <c r="N496" s="12"/>
      <c r="O496" s="142"/>
      <c r="S496" s="142"/>
      <c r="T496" s="142"/>
      <c r="U496" s="142"/>
      <c r="V496" s="142"/>
      <c r="Y496" s="144"/>
      <c r="Z496" s="144"/>
      <c r="AA496" s="144"/>
    </row>
    <row r="497" spans="3:27" ht="14.1" customHeight="1" x14ac:dyDescent="0.2">
      <c r="C497" s="142"/>
      <c r="D497" s="142"/>
      <c r="E497" s="142"/>
      <c r="H497" s="12"/>
      <c r="I497" s="12"/>
      <c r="J497" s="12"/>
      <c r="K497" s="12"/>
      <c r="L497" s="12"/>
      <c r="M497" s="12"/>
      <c r="N497" s="12"/>
      <c r="O497" s="142"/>
      <c r="S497" s="142"/>
      <c r="T497" s="142"/>
      <c r="U497" s="142"/>
      <c r="V497" s="142"/>
      <c r="Y497" s="144"/>
      <c r="Z497" s="144"/>
      <c r="AA497" s="144"/>
    </row>
    <row r="498" spans="3:27" ht="14.1" customHeight="1" x14ac:dyDescent="0.2">
      <c r="C498" s="142"/>
      <c r="D498" s="142"/>
      <c r="E498" s="142"/>
      <c r="H498" s="12"/>
      <c r="I498" s="12"/>
      <c r="J498" s="12"/>
      <c r="K498" s="12"/>
      <c r="L498" s="12"/>
      <c r="M498" s="12"/>
      <c r="N498" s="12"/>
      <c r="O498" s="142"/>
      <c r="S498" s="142"/>
      <c r="T498" s="142"/>
      <c r="U498" s="142"/>
      <c r="V498" s="142"/>
      <c r="Y498" s="144"/>
      <c r="Z498" s="144"/>
      <c r="AA498" s="144"/>
    </row>
    <row r="499" spans="3:27" ht="14.1" customHeight="1" x14ac:dyDescent="0.2">
      <c r="C499" s="142"/>
      <c r="D499" s="142"/>
      <c r="E499" s="142"/>
      <c r="H499" s="12"/>
      <c r="I499" s="12"/>
      <c r="J499" s="12"/>
      <c r="K499" s="12"/>
      <c r="L499" s="12"/>
      <c r="M499" s="12"/>
      <c r="N499" s="12"/>
      <c r="O499" s="142"/>
      <c r="S499" s="142"/>
      <c r="T499" s="142"/>
      <c r="U499" s="142"/>
      <c r="V499" s="142"/>
      <c r="Y499" s="144"/>
      <c r="Z499" s="144"/>
      <c r="AA499" s="144"/>
    </row>
    <row r="500" spans="3:27" ht="14.1" customHeight="1" x14ac:dyDescent="0.2">
      <c r="C500" s="142"/>
      <c r="D500" s="142"/>
      <c r="E500" s="142"/>
      <c r="H500" s="12"/>
      <c r="I500" s="12"/>
      <c r="J500" s="12"/>
      <c r="K500" s="12"/>
      <c r="L500" s="12"/>
      <c r="M500" s="12"/>
      <c r="N500" s="12"/>
      <c r="O500" s="142"/>
      <c r="S500" s="142"/>
      <c r="T500" s="142"/>
      <c r="U500" s="142"/>
      <c r="V500" s="142"/>
      <c r="Y500" s="144"/>
      <c r="Z500" s="144"/>
      <c r="AA500" s="144"/>
    </row>
    <row r="501" spans="3:27" ht="14.1" customHeight="1" x14ac:dyDescent="0.2">
      <c r="C501" s="142"/>
      <c r="D501" s="142"/>
      <c r="E501" s="142"/>
      <c r="H501" s="12"/>
      <c r="I501" s="12"/>
      <c r="J501" s="12"/>
      <c r="K501" s="12"/>
      <c r="L501" s="12"/>
      <c r="M501" s="12"/>
      <c r="N501" s="12"/>
      <c r="O501" s="142"/>
      <c r="S501" s="142"/>
      <c r="T501" s="142"/>
      <c r="U501" s="142"/>
      <c r="V501" s="142"/>
      <c r="Y501" s="144"/>
      <c r="Z501" s="144"/>
      <c r="AA501" s="144"/>
    </row>
    <row r="502" spans="3:27" ht="14.1" customHeight="1" x14ac:dyDescent="0.2">
      <c r="C502" s="142"/>
      <c r="D502" s="142"/>
      <c r="E502" s="142"/>
      <c r="H502" s="12"/>
      <c r="I502" s="12"/>
      <c r="J502" s="12"/>
      <c r="K502" s="12"/>
      <c r="L502" s="12"/>
      <c r="M502" s="12"/>
      <c r="N502" s="12"/>
      <c r="O502" s="142"/>
      <c r="S502" s="142"/>
      <c r="T502" s="142"/>
      <c r="U502" s="142"/>
      <c r="V502" s="142"/>
      <c r="Y502" s="144"/>
      <c r="Z502" s="144"/>
      <c r="AA502" s="144"/>
    </row>
    <row r="503" spans="3:27" ht="14.1" customHeight="1" x14ac:dyDescent="0.2">
      <c r="C503" s="142"/>
      <c r="D503" s="142"/>
      <c r="E503" s="142"/>
      <c r="H503" s="12"/>
      <c r="I503" s="12"/>
      <c r="J503" s="12"/>
      <c r="K503" s="12"/>
      <c r="L503" s="12"/>
      <c r="M503" s="12"/>
      <c r="N503" s="12"/>
      <c r="O503" s="142"/>
      <c r="S503" s="142"/>
      <c r="T503" s="142"/>
      <c r="U503" s="142"/>
      <c r="V503" s="142"/>
      <c r="Y503" s="144"/>
      <c r="Z503" s="144"/>
      <c r="AA503" s="144"/>
    </row>
    <row r="504" spans="3:27" ht="14.1" customHeight="1" x14ac:dyDescent="0.2">
      <c r="C504" s="142"/>
      <c r="D504" s="142"/>
      <c r="E504" s="142"/>
      <c r="H504" s="12"/>
      <c r="I504" s="12"/>
      <c r="J504" s="12"/>
      <c r="K504" s="12"/>
      <c r="L504" s="12"/>
      <c r="M504" s="12"/>
      <c r="N504" s="12"/>
      <c r="O504" s="142"/>
      <c r="S504" s="142"/>
      <c r="T504" s="142"/>
      <c r="U504" s="142"/>
      <c r="V504" s="142"/>
      <c r="Y504" s="144"/>
      <c r="Z504" s="144"/>
      <c r="AA504" s="144"/>
    </row>
    <row r="505" spans="3:27" ht="14.1" customHeight="1" x14ac:dyDescent="0.2">
      <c r="C505" s="142"/>
      <c r="D505" s="142"/>
      <c r="E505" s="142"/>
      <c r="H505" s="12"/>
      <c r="I505" s="12"/>
      <c r="J505" s="12"/>
      <c r="K505" s="12"/>
      <c r="L505" s="12"/>
      <c r="M505" s="12"/>
      <c r="N505" s="12"/>
      <c r="O505" s="142"/>
      <c r="S505" s="142"/>
      <c r="T505" s="142"/>
      <c r="U505" s="142"/>
      <c r="V505" s="142"/>
      <c r="Y505" s="144"/>
      <c r="Z505" s="144"/>
      <c r="AA505" s="144"/>
    </row>
    <row r="506" spans="3:27" ht="14.1" customHeight="1" x14ac:dyDescent="0.2">
      <c r="C506" s="142"/>
      <c r="D506" s="142"/>
      <c r="E506" s="142"/>
      <c r="H506" s="12"/>
      <c r="I506" s="12"/>
      <c r="J506" s="12"/>
      <c r="K506" s="12"/>
      <c r="L506" s="12"/>
      <c r="M506" s="12"/>
      <c r="N506" s="12"/>
      <c r="O506" s="142"/>
      <c r="S506" s="142"/>
      <c r="T506" s="142"/>
      <c r="U506" s="142"/>
      <c r="V506" s="142"/>
      <c r="Y506" s="144"/>
      <c r="Z506" s="144"/>
      <c r="AA506" s="144"/>
    </row>
    <row r="507" spans="3:27" ht="14.1" customHeight="1" x14ac:dyDescent="0.2">
      <c r="C507" s="142"/>
      <c r="D507" s="142"/>
      <c r="E507" s="142"/>
      <c r="H507" s="12"/>
      <c r="I507" s="12"/>
      <c r="J507" s="12"/>
      <c r="K507" s="12"/>
      <c r="L507" s="12"/>
      <c r="M507" s="12"/>
      <c r="N507" s="12"/>
      <c r="O507" s="142"/>
      <c r="S507" s="142"/>
      <c r="T507" s="142"/>
      <c r="U507" s="142"/>
      <c r="V507" s="142"/>
      <c r="Y507" s="144"/>
      <c r="Z507" s="144"/>
      <c r="AA507" s="144"/>
    </row>
    <row r="508" spans="3:27" ht="14.1" customHeight="1" x14ac:dyDescent="0.2">
      <c r="C508" s="142"/>
      <c r="D508" s="142"/>
      <c r="E508" s="142"/>
      <c r="H508" s="12"/>
      <c r="I508" s="12"/>
      <c r="J508" s="12"/>
      <c r="K508" s="12"/>
      <c r="L508" s="12"/>
      <c r="M508" s="12"/>
      <c r="N508" s="12"/>
      <c r="O508" s="142"/>
      <c r="S508" s="142"/>
      <c r="T508" s="142"/>
      <c r="U508" s="142"/>
      <c r="V508" s="142"/>
      <c r="Y508" s="144"/>
      <c r="Z508" s="144"/>
      <c r="AA508" s="144"/>
    </row>
    <row r="509" spans="3:27" ht="14.1" customHeight="1" x14ac:dyDescent="0.2">
      <c r="C509" s="142"/>
      <c r="D509" s="142"/>
      <c r="E509" s="142"/>
      <c r="H509" s="12"/>
      <c r="I509" s="12"/>
      <c r="J509" s="12"/>
      <c r="K509" s="12"/>
      <c r="L509" s="12"/>
      <c r="M509" s="12"/>
      <c r="N509" s="12"/>
      <c r="O509" s="142"/>
      <c r="S509" s="142"/>
      <c r="T509" s="142"/>
      <c r="U509" s="142"/>
      <c r="V509" s="142"/>
      <c r="Y509" s="144"/>
      <c r="Z509" s="144"/>
      <c r="AA509" s="144"/>
    </row>
    <row r="510" spans="3:27" ht="14.1" customHeight="1" x14ac:dyDescent="0.2">
      <c r="C510" s="142"/>
      <c r="D510" s="142"/>
      <c r="E510" s="142"/>
      <c r="H510" s="12"/>
      <c r="I510" s="12"/>
      <c r="J510" s="12"/>
      <c r="K510" s="12"/>
      <c r="L510" s="12"/>
      <c r="M510" s="12"/>
      <c r="N510" s="12"/>
      <c r="O510" s="142"/>
      <c r="S510" s="142"/>
      <c r="T510" s="142"/>
      <c r="U510" s="142"/>
      <c r="V510" s="142"/>
      <c r="Y510" s="144"/>
      <c r="Z510" s="144"/>
      <c r="AA510" s="144"/>
    </row>
    <row r="511" spans="3:27" ht="14.1" customHeight="1" x14ac:dyDescent="0.2">
      <c r="C511" s="142"/>
      <c r="D511" s="142"/>
      <c r="E511" s="142"/>
      <c r="H511" s="12"/>
      <c r="I511" s="12"/>
      <c r="J511" s="12"/>
      <c r="K511" s="12"/>
      <c r="L511" s="12"/>
      <c r="M511" s="12"/>
      <c r="N511" s="12"/>
      <c r="O511" s="142"/>
      <c r="S511" s="142"/>
      <c r="T511" s="142"/>
      <c r="U511" s="142"/>
      <c r="V511" s="142"/>
      <c r="Y511" s="144"/>
      <c r="Z511" s="144"/>
      <c r="AA511" s="144"/>
    </row>
    <row r="512" spans="3:27" ht="14.1" customHeight="1" x14ac:dyDescent="0.2">
      <c r="C512" s="142"/>
      <c r="D512" s="142"/>
      <c r="E512" s="142"/>
      <c r="H512" s="12"/>
      <c r="I512" s="12"/>
      <c r="J512" s="12"/>
      <c r="K512" s="12"/>
      <c r="L512" s="12"/>
      <c r="M512" s="12"/>
      <c r="N512" s="12"/>
      <c r="O512" s="142"/>
      <c r="S512" s="142"/>
      <c r="T512" s="142"/>
      <c r="U512" s="142"/>
      <c r="V512" s="142"/>
      <c r="Y512" s="144"/>
      <c r="Z512" s="144"/>
      <c r="AA512" s="144"/>
    </row>
    <row r="513" spans="3:27" ht="14.1" customHeight="1" x14ac:dyDescent="0.2">
      <c r="C513" s="142"/>
      <c r="D513" s="142"/>
      <c r="E513" s="142"/>
      <c r="H513" s="12"/>
      <c r="I513" s="12"/>
      <c r="J513" s="12"/>
      <c r="K513" s="12"/>
      <c r="L513" s="12"/>
      <c r="M513" s="12"/>
      <c r="N513" s="12"/>
      <c r="O513" s="142"/>
      <c r="S513" s="142"/>
      <c r="T513" s="142"/>
      <c r="U513" s="142"/>
      <c r="V513" s="142"/>
      <c r="Y513" s="144"/>
      <c r="Z513" s="144"/>
      <c r="AA513" s="144"/>
    </row>
    <row r="514" spans="3:27" ht="14.1" customHeight="1" x14ac:dyDescent="0.2">
      <c r="C514" s="142"/>
      <c r="D514" s="142"/>
      <c r="E514" s="142"/>
      <c r="H514" s="12"/>
      <c r="I514" s="12"/>
      <c r="J514" s="12"/>
      <c r="K514" s="12"/>
      <c r="L514" s="12"/>
      <c r="M514" s="12"/>
      <c r="N514" s="12"/>
      <c r="O514" s="142"/>
      <c r="S514" s="142"/>
      <c r="T514" s="142"/>
      <c r="U514" s="142"/>
      <c r="V514" s="142"/>
      <c r="Y514" s="144"/>
      <c r="Z514" s="144"/>
      <c r="AA514" s="144"/>
    </row>
    <row r="515" spans="3:27" ht="14.1" customHeight="1" x14ac:dyDescent="0.2">
      <c r="C515" s="142"/>
      <c r="D515" s="142"/>
      <c r="E515" s="142"/>
      <c r="H515" s="12"/>
      <c r="I515" s="12"/>
      <c r="J515" s="12"/>
      <c r="K515" s="12"/>
      <c r="L515" s="12"/>
      <c r="M515" s="12"/>
      <c r="N515" s="12"/>
      <c r="O515" s="142"/>
      <c r="S515" s="142"/>
      <c r="T515" s="142"/>
      <c r="U515" s="142"/>
      <c r="V515" s="142"/>
      <c r="Y515" s="144"/>
      <c r="Z515" s="144"/>
      <c r="AA515" s="144"/>
    </row>
    <row r="516" spans="3:27" ht="14.1" customHeight="1" x14ac:dyDescent="0.2">
      <c r="C516" s="142"/>
      <c r="D516" s="142"/>
      <c r="E516" s="142"/>
      <c r="H516" s="12"/>
      <c r="I516" s="12"/>
      <c r="J516" s="12"/>
      <c r="K516" s="12"/>
      <c r="L516" s="12"/>
      <c r="M516" s="12"/>
      <c r="N516" s="12"/>
      <c r="O516" s="142"/>
      <c r="S516" s="142"/>
      <c r="T516" s="142"/>
      <c r="U516" s="142"/>
      <c r="V516" s="142"/>
      <c r="Y516" s="144"/>
      <c r="Z516" s="144"/>
      <c r="AA516" s="144"/>
    </row>
    <row r="517" spans="3:27" ht="14.1" customHeight="1" x14ac:dyDescent="0.2">
      <c r="C517" s="142"/>
      <c r="D517" s="142"/>
      <c r="E517" s="142"/>
      <c r="H517" s="12"/>
      <c r="I517" s="12"/>
      <c r="J517" s="12"/>
      <c r="K517" s="12"/>
      <c r="L517" s="12"/>
      <c r="M517" s="12"/>
      <c r="N517" s="12"/>
      <c r="O517" s="142"/>
      <c r="S517" s="142"/>
      <c r="T517" s="142"/>
      <c r="U517" s="142"/>
      <c r="V517" s="142"/>
      <c r="Y517" s="144"/>
      <c r="Z517" s="144"/>
      <c r="AA517" s="144"/>
    </row>
    <row r="518" spans="3:27" ht="14.1" customHeight="1" x14ac:dyDescent="0.2">
      <c r="C518" s="142"/>
      <c r="D518" s="142"/>
      <c r="E518" s="142"/>
      <c r="H518" s="12"/>
      <c r="I518" s="12"/>
      <c r="J518" s="12"/>
      <c r="K518" s="12"/>
      <c r="L518" s="12"/>
      <c r="M518" s="12"/>
      <c r="N518" s="12"/>
      <c r="O518" s="142"/>
      <c r="S518" s="142"/>
      <c r="T518" s="142"/>
      <c r="U518" s="142"/>
      <c r="V518" s="142"/>
      <c r="Y518" s="144"/>
      <c r="Z518" s="144"/>
      <c r="AA518" s="144"/>
    </row>
    <row r="519" spans="3:27" ht="14.1" customHeight="1" x14ac:dyDescent="0.2">
      <c r="C519" s="142"/>
      <c r="D519" s="142"/>
      <c r="E519" s="142"/>
      <c r="H519" s="12"/>
      <c r="I519" s="12"/>
      <c r="J519" s="12"/>
      <c r="K519" s="12"/>
      <c r="L519" s="12"/>
      <c r="M519" s="12"/>
      <c r="N519" s="12"/>
      <c r="O519" s="142"/>
      <c r="S519" s="142"/>
      <c r="T519" s="142"/>
      <c r="U519" s="142"/>
      <c r="V519" s="142"/>
      <c r="Y519" s="144"/>
      <c r="Z519" s="144"/>
      <c r="AA519" s="144"/>
    </row>
    <row r="520" spans="3:27" ht="14.1" customHeight="1" x14ac:dyDescent="0.2">
      <c r="C520" s="142"/>
      <c r="D520" s="142"/>
      <c r="E520" s="142"/>
      <c r="H520" s="12"/>
      <c r="I520" s="12"/>
      <c r="J520" s="12"/>
      <c r="K520" s="12"/>
      <c r="L520" s="12"/>
      <c r="M520" s="12"/>
      <c r="N520" s="12"/>
      <c r="O520" s="142"/>
      <c r="S520" s="142"/>
      <c r="T520" s="142"/>
      <c r="U520" s="142"/>
      <c r="V520" s="142"/>
      <c r="Y520" s="144"/>
      <c r="Z520" s="144"/>
      <c r="AA520" s="144"/>
    </row>
    <row r="521" spans="3:27" ht="14.1" customHeight="1" x14ac:dyDescent="0.2">
      <c r="C521" s="142"/>
      <c r="D521" s="142"/>
      <c r="E521" s="142"/>
      <c r="H521" s="12"/>
      <c r="I521" s="12"/>
      <c r="J521" s="12"/>
      <c r="K521" s="12"/>
      <c r="L521" s="12"/>
      <c r="M521" s="12"/>
      <c r="N521" s="12"/>
      <c r="O521" s="142"/>
      <c r="S521" s="142"/>
      <c r="T521" s="142"/>
      <c r="U521" s="142"/>
      <c r="V521" s="142"/>
      <c r="Y521" s="144"/>
      <c r="Z521" s="144"/>
      <c r="AA521" s="144"/>
    </row>
    <row r="522" spans="3:27" ht="14.1" customHeight="1" x14ac:dyDescent="0.2">
      <c r="C522" s="142"/>
      <c r="D522" s="142"/>
      <c r="E522" s="142"/>
      <c r="H522" s="12"/>
      <c r="I522" s="12"/>
      <c r="J522" s="12"/>
      <c r="K522" s="12"/>
      <c r="L522" s="12"/>
      <c r="M522" s="12"/>
      <c r="N522" s="12"/>
      <c r="O522" s="142"/>
      <c r="S522" s="142"/>
      <c r="T522" s="142"/>
      <c r="U522" s="142"/>
      <c r="V522" s="142"/>
      <c r="Y522" s="144"/>
      <c r="Z522" s="144"/>
      <c r="AA522" s="144"/>
    </row>
    <row r="523" spans="3:27" ht="14.1" customHeight="1" x14ac:dyDescent="0.2">
      <c r="C523" s="142"/>
      <c r="D523" s="142"/>
      <c r="E523" s="142"/>
      <c r="H523" s="12"/>
      <c r="I523" s="12"/>
      <c r="J523" s="12"/>
      <c r="K523" s="12"/>
      <c r="L523" s="12"/>
      <c r="M523" s="12"/>
      <c r="N523" s="12"/>
      <c r="O523" s="142"/>
      <c r="S523" s="142"/>
      <c r="T523" s="142"/>
      <c r="U523" s="142"/>
      <c r="V523" s="142"/>
      <c r="Y523" s="144"/>
      <c r="Z523" s="144"/>
      <c r="AA523" s="144"/>
    </row>
    <row r="524" spans="3:27" ht="14.1" customHeight="1" x14ac:dyDescent="0.2">
      <c r="C524" s="142"/>
      <c r="D524" s="142"/>
      <c r="E524" s="142"/>
      <c r="H524" s="12"/>
      <c r="I524" s="12"/>
      <c r="J524" s="12"/>
      <c r="K524" s="12"/>
      <c r="L524" s="12"/>
      <c r="M524" s="12"/>
      <c r="N524" s="12"/>
      <c r="O524" s="142"/>
      <c r="S524" s="142"/>
      <c r="T524" s="142"/>
      <c r="U524" s="142"/>
      <c r="V524" s="142"/>
      <c r="Y524" s="144"/>
      <c r="Z524" s="144"/>
      <c r="AA524" s="144"/>
    </row>
    <row r="525" spans="3:27" ht="14.1" customHeight="1" x14ac:dyDescent="0.2">
      <c r="C525" s="142"/>
      <c r="D525" s="142"/>
      <c r="E525" s="142"/>
      <c r="H525" s="12"/>
      <c r="I525" s="12"/>
      <c r="J525" s="12"/>
      <c r="K525" s="12"/>
      <c r="L525" s="12"/>
      <c r="M525" s="12"/>
      <c r="N525" s="12"/>
      <c r="O525" s="142"/>
      <c r="S525" s="142"/>
      <c r="T525" s="142"/>
      <c r="U525" s="142"/>
      <c r="V525" s="142"/>
      <c r="Y525" s="144"/>
      <c r="Z525" s="144"/>
      <c r="AA525" s="144"/>
    </row>
    <row r="526" spans="3:27" ht="14.1" customHeight="1" x14ac:dyDescent="0.2">
      <c r="C526" s="142"/>
      <c r="D526" s="142"/>
      <c r="E526" s="142"/>
      <c r="H526" s="12"/>
      <c r="I526" s="12"/>
      <c r="J526" s="12"/>
      <c r="K526" s="12"/>
      <c r="L526" s="12"/>
      <c r="M526" s="12"/>
      <c r="N526" s="12"/>
      <c r="O526" s="142"/>
      <c r="S526" s="142"/>
      <c r="T526" s="142"/>
      <c r="U526" s="142"/>
      <c r="V526" s="142"/>
      <c r="Y526" s="144"/>
      <c r="Z526" s="144"/>
      <c r="AA526" s="144"/>
    </row>
    <row r="527" spans="3:27" ht="14.1" customHeight="1" x14ac:dyDescent="0.2">
      <c r="C527" s="142"/>
      <c r="D527" s="142"/>
      <c r="E527" s="142"/>
      <c r="H527" s="12"/>
      <c r="I527" s="12"/>
      <c r="J527" s="12"/>
      <c r="K527" s="12"/>
      <c r="L527" s="12"/>
      <c r="M527" s="12"/>
      <c r="N527" s="12"/>
      <c r="O527" s="142"/>
      <c r="S527" s="142"/>
      <c r="T527" s="142"/>
      <c r="U527" s="142"/>
      <c r="V527" s="142"/>
      <c r="Y527" s="144"/>
      <c r="Z527" s="144"/>
      <c r="AA527" s="144"/>
    </row>
    <row r="528" spans="3:27" ht="14.1" customHeight="1" x14ac:dyDescent="0.2">
      <c r="C528" s="142"/>
      <c r="D528" s="142"/>
      <c r="E528" s="142"/>
      <c r="H528" s="12"/>
      <c r="I528" s="12"/>
      <c r="J528" s="12"/>
      <c r="K528" s="12"/>
      <c r="L528" s="12"/>
      <c r="M528" s="12"/>
      <c r="N528" s="12"/>
      <c r="O528" s="142"/>
      <c r="S528" s="142"/>
      <c r="T528" s="142"/>
      <c r="U528" s="142"/>
      <c r="V528" s="142"/>
      <c r="Y528" s="144"/>
      <c r="Z528" s="144"/>
      <c r="AA528" s="144"/>
    </row>
    <row r="529" spans="3:27" ht="14.1" customHeight="1" x14ac:dyDescent="0.2">
      <c r="C529" s="142"/>
      <c r="D529" s="142"/>
      <c r="E529" s="142"/>
      <c r="H529" s="12"/>
      <c r="I529" s="12"/>
      <c r="J529" s="12"/>
      <c r="K529" s="12"/>
      <c r="L529" s="12"/>
      <c r="M529" s="12"/>
      <c r="N529" s="12"/>
      <c r="O529" s="142"/>
      <c r="S529" s="142"/>
      <c r="T529" s="142"/>
      <c r="U529" s="142"/>
      <c r="V529" s="142"/>
      <c r="Y529" s="144"/>
      <c r="Z529" s="144"/>
      <c r="AA529" s="144"/>
    </row>
    <row r="530" spans="3:27" ht="14.1" customHeight="1" x14ac:dyDescent="0.2">
      <c r="C530" s="142"/>
      <c r="D530" s="142"/>
      <c r="E530" s="142"/>
      <c r="H530" s="12"/>
      <c r="I530" s="12"/>
      <c r="J530" s="12"/>
      <c r="K530" s="12"/>
      <c r="L530" s="12"/>
      <c r="M530" s="12"/>
      <c r="N530" s="12"/>
      <c r="O530" s="142"/>
      <c r="S530" s="142"/>
      <c r="T530" s="142"/>
      <c r="U530" s="142"/>
      <c r="V530" s="142"/>
      <c r="Y530" s="144"/>
      <c r="Z530" s="144"/>
      <c r="AA530" s="144"/>
    </row>
    <row r="531" spans="3:27" ht="14.1" customHeight="1" x14ac:dyDescent="0.2">
      <c r="C531" s="142"/>
      <c r="D531" s="142"/>
      <c r="E531" s="142"/>
      <c r="H531" s="12"/>
      <c r="I531" s="12"/>
      <c r="J531" s="12"/>
      <c r="K531" s="12"/>
      <c r="L531" s="12"/>
      <c r="M531" s="12"/>
      <c r="N531" s="12"/>
      <c r="O531" s="142"/>
      <c r="S531" s="142"/>
      <c r="T531" s="142"/>
      <c r="U531" s="142"/>
      <c r="V531" s="142"/>
      <c r="Y531" s="144"/>
      <c r="Z531" s="144"/>
      <c r="AA531" s="144"/>
    </row>
    <row r="532" spans="3:27" ht="14.1" customHeight="1" x14ac:dyDescent="0.2">
      <c r="C532" s="142"/>
      <c r="D532" s="142"/>
      <c r="E532" s="142"/>
      <c r="H532" s="12"/>
      <c r="I532" s="12"/>
      <c r="J532" s="12"/>
      <c r="K532" s="12"/>
      <c r="L532" s="12"/>
      <c r="M532" s="12"/>
      <c r="N532" s="12"/>
      <c r="O532" s="142"/>
      <c r="S532" s="142"/>
      <c r="T532" s="142"/>
      <c r="U532" s="142"/>
      <c r="V532" s="142"/>
      <c r="Y532" s="144"/>
      <c r="Z532" s="144"/>
      <c r="AA532" s="144"/>
    </row>
    <row r="533" spans="3:27" ht="14.1" customHeight="1" x14ac:dyDescent="0.2">
      <c r="C533" s="142"/>
      <c r="D533" s="142"/>
      <c r="E533" s="142"/>
      <c r="H533" s="12"/>
      <c r="I533" s="12"/>
      <c r="J533" s="12"/>
      <c r="K533" s="12"/>
      <c r="L533" s="12"/>
      <c r="M533" s="12"/>
      <c r="N533" s="12"/>
      <c r="O533" s="142"/>
      <c r="S533" s="142"/>
      <c r="T533" s="142"/>
      <c r="U533" s="142"/>
      <c r="V533" s="142"/>
      <c r="Y533" s="144"/>
      <c r="Z533" s="144"/>
      <c r="AA533" s="144"/>
    </row>
    <row r="534" spans="3:27" ht="14.1" customHeight="1" x14ac:dyDescent="0.2">
      <c r="C534" s="142"/>
      <c r="D534" s="142"/>
      <c r="E534" s="142"/>
      <c r="H534" s="12"/>
      <c r="I534" s="12"/>
      <c r="J534" s="12"/>
      <c r="K534" s="12"/>
      <c r="L534" s="12"/>
      <c r="M534" s="12"/>
      <c r="N534" s="12"/>
      <c r="O534" s="142"/>
      <c r="S534" s="142"/>
      <c r="T534" s="142"/>
      <c r="U534" s="142"/>
      <c r="V534" s="142"/>
      <c r="Y534" s="144"/>
      <c r="Z534" s="144"/>
      <c r="AA534" s="144"/>
    </row>
    <row r="535" spans="3:27" ht="14.1" customHeight="1" x14ac:dyDescent="0.2">
      <c r="C535" s="142"/>
      <c r="D535" s="142"/>
      <c r="E535" s="142"/>
      <c r="H535" s="12"/>
      <c r="I535" s="12"/>
      <c r="J535" s="12"/>
      <c r="K535" s="12"/>
      <c r="L535" s="12"/>
      <c r="M535" s="12"/>
      <c r="N535" s="12"/>
      <c r="O535" s="142"/>
      <c r="S535" s="142"/>
      <c r="T535" s="142"/>
      <c r="U535" s="142"/>
      <c r="V535" s="142"/>
      <c r="Y535" s="144"/>
      <c r="Z535" s="144"/>
      <c r="AA535" s="144"/>
    </row>
    <row r="536" spans="3:27" ht="14.1" customHeight="1" x14ac:dyDescent="0.2">
      <c r="C536" s="142"/>
      <c r="D536" s="142"/>
      <c r="E536" s="142"/>
      <c r="H536" s="12"/>
      <c r="I536" s="12"/>
      <c r="J536" s="12"/>
      <c r="K536" s="12"/>
      <c r="L536" s="12"/>
      <c r="M536" s="12"/>
      <c r="N536" s="12"/>
      <c r="O536" s="142"/>
      <c r="S536" s="142"/>
      <c r="T536" s="142"/>
      <c r="U536" s="142"/>
      <c r="V536" s="142"/>
      <c r="Y536" s="144"/>
      <c r="Z536" s="144"/>
      <c r="AA536" s="144"/>
    </row>
    <row r="537" spans="3:27" ht="14.1" customHeight="1" x14ac:dyDescent="0.2">
      <c r="C537" s="142"/>
      <c r="D537" s="142"/>
      <c r="E537" s="142"/>
      <c r="H537" s="12"/>
      <c r="I537" s="12"/>
      <c r="J537" s="12"/>
      <c r="K537" s="12"/>
      <c r="L537" s="12"/>
      <c r="M537" s="12"/>
      <c r="N537" s="12"/>
      <c r="O537" s="142"/>
      <c r="S537" s="142"/>
      <c r="T537" s="142"/>
      <c r="U537" s="142"/>
      <c r="V537" s="142"/>
      <c r="Y537" s="144"/>
      <c r="Z537" s="144"/>
      <c r="AA537" s="144"/>
    </row>
    <row r="538" spans="3:27" ht="14.1" customHeight="1" x14ac:dyDescent="0.2">
      <c r="C538" s="142"/>
      <c r="D538" s="142"/>
      <c r="E538" s="142"/>
      <c r="H538" s="12"/>
      <c r="I538" s="12"/>
      <c r="J538" s="12"/>
      <c r="K538" s="12"/>
      <c r="L538" s="12"/>
      <c r="M538" s="12"/>
      <c r="N538" s="12"/>
      <c r="O538" s="142"/>
      <c r="S538" s="142"/>
      <c r="T538" s="142"/>
      <c r="U538" s="142"/>
      <c r="V538" s="142"/>
      <c r="Y538" s="144"/>
      <c r="Z538" s="144"/>
      <c r="AA538" s="144"/>
    </row>
    <row r="539" spans="3:27" ht="14.1" customHeight="1" x14ac:dyDescent="0.2">
      <c r="C539" s="142"/>
      <c r="D539" s="142"/>
      <c r="E539" s="142"/>
      <c r="H539" s="12"/>
      <c r="I539" s="12"/>
      <c r="J539" s="12"/>
      <c r="K539" s="12"/>
      <c r="L539" s="12"/>
      <c r="M539" s="12"/>
      <c r="N539" s="12"/>
      <c r="O539" s="142"/>
      <c r="S539" s="142"/>
      <c r="T539" s="142"/>
      <c r="U539" s="142"/>
      <c r="V539" s="142"/>
      <c r="Y539" s="144"/>
      <c r="Z539" s="144"/>
      <c r="AA539" s="144"/>
    </row>
    <row r="540" spans="3:27" ht="14.1" customHeight="1" x14ac:dyDescent="0.2">
      <c r="C540" s="142"/>
      <c r="D540" s="142"/>
      <c r="E540" s="142"/>
      <c r="H540" s="12"/>
      <c r="I540" s="12"/>
      <c r="J540" s="12"/>
      <c r="K540" s="12"/>
      <c r="L540" s="12"/>
      <c r="M540" s="12"/>
      <c r="N540" s="12"/>
      <c r="O540" s="142"/>
      <c r="S540" s="142"/>
      <c r="T540" s="142"/>
      <c r="U540" s="142"/>
      <c r="V540" s="142"/>
      <c r="Y540" s="144"/>
      <c r="Z540" s="144"/>
      <c r="AA540" s="144"/>
    </row>
    <row r="541" spans="3:27" ht="14.1" customHeight="1" x14ac:dyDescent="0.2">
      <c r="C541" s="142"/>
      <c r="D541" s="142"/>
      <c r="E541" s="142"/>
      <c r="H541" s="12"/>
      <c r="I541" s="12"/>
      <c r="J541" s="12"/>
      <c r="K541" s="12"/>
      <c r="L541" s="12"/>
      <c r="M541" s="12"/>
      <c r="N541" s="12"/>
      <c r="O541" s="142"/>
      <c r="S541" s="142"/>
      <c r="T541" s="142"/>
      <c r="U541" s="142"/>
      <c r="V541" s="142"/>
      <c r="Y541" s="144"/>
      <c r="Z541" s="144"/>
      <c r="AA541" s="144"/>
    </row>
    <row r="542" spans="3:27" ht="14.1" customHeight="1" x14ac:dyDescent="0.2">
      <c r="C542" s="142"/>
      <c r="D542" s="142"/>
      <c r="E542" s="142"/>
      <c r="H542" s="12"/>
      <c r="I542" s="12"/>
      <c r="J542" s="12"/>
      <c r="K542" s="12"/>
      <c r="L542" s="12"/>
      <c r="M542" s="12"/>
      <c r="N542" s="12"/>
      <c r="O542" s="142"/>
      <c r="S542" s="142"/>
      <c r="T542" s="142"/>
      <c r="U542" s="142"/>
      <c r="V542" s="142"/>
      <c r="Y542" s="144"/>
      <c r="Z542" s="144"/>
      <c r="AA542" s="144"/>
    </row>
    <row r="543" spans="3:27" ht="14.1" customHeight="1" x14ac:dyDescent="0.2">
      <c r="C543" s="142"/>
      <c r="D543" s="142"/>
      <c r="E543" s="142"/>
      <c r="H543" s="12"/>
      <c r="I543" s="12"/>
      <c r="J543" s="12"/>
      <c r="K543" s="12"/>
      <c r="L543" s="12"/>
      <c r="M543" s="12"/>
      <c r="N543" s="12"/>
      <c r="O543" s="142"/>
      <c r="S543" s="142"/>
      <c r="T543" s="142"/>
      <c r="U543" s="142"/>
      <c r="V543" s="142"/>
      <c r="Y543" s="144"/>
      <c r="Z543" s="144"/>
      <c r="AA543" s="144"/>
    </row>
    <row r="544" spans="3:27" ht="14.1" customHeight="1" x14ac:dyDescent="0.2">
      <c r="C544" s="142"/>
      <c r="D544" s="142"/>
      <c r="E544" s="142"/>
      <c r="H544" s="12"/>
      <c r="I544" s="12"/>
      <c r="J544" s="12"/>
      <c r="K544" s="12"/>
      <c r="L544" s="12"/>
      <c r="M544" s="12"/>
      <c r="N544" s="12"/>
      <c r="O544" s="142"/>
      <c r="S544" s="142"/>
      <c r="T544" s="142"/>
      <c r="U544" s="142"/>
      <c r="V544" s="142"/>
      <c r="Y544" s="144"/>
      <c r="Z544" s="144"/>
      <c r="AA544" s="144"/>
    </row>
    <row r="545" spans="3:27" ht="14.1" customHeight="1" x14ac:dyDescent="0.2">
      <c r="C545" s="142"/>
      <c r="D545" s="142"/>
      <c r="E545" s="142"/>
      <c r="H545" s="12"/>
      <c r="I545" s="12"/>
      <c r="J545" s="12"/>
      <c r="K545" s="12"/>
      <c r="L545" s="12"/>
      <c r="M545" s="12"/>
      <c r="N545" s="12"/>
      <c r="O545" s="142"/>
      <c r="S545" s="142"/>
      <c r="T545" s="142"/>
      <c r="U545" s="142"/>
      <c r="V545" s="142"/>
      <c r="Y545" s="144"/>
      <c r="Z545" s="144"/>
      <c r="AA545" s="144"/>
    </row>
    <row r="546" spans="3:27" ht="14.1" customHeight="1" x14ac:dyDescent="0.2">
      <c r="C546" s="142"/>
      <c r="D546" s="142"/>
      <c r="E546" s="142"/>
      <c r="H546" s="12"/>
      <c r="I546" s="12"/>
      <c r="J546" s="12"/>
      <c r="K546" s="12"/>
      <c r="L546" s="12"/>
      <c r="M546" s="12"/>
      <c r="N546" s="12"/>
      <c r="O546" s="142"/>
      <c r="S546" s="142"/>
      <c r="T546" s="142"/>
      <c r="U546" s="142"/>
      <c r="V546" s="142"/>
      <c r="Y546" s="144"/>
      <c r="Z546" s="144"/>
      <c r="AA546" s="144"/>
    </row>
    <row r="547" spans="3:27" ht="14.1" customHeight="1" x14ac:dyDescent="0.2">
      <c r="C547" s="142"/>
      <c r="D547" s="142"/>
      <c r="E547" s="142"/>
      <c r="H547" s="12"/>
      <c r="I547" s="12"/>
      <c r="J547" s="12"/>
      <c r="K547" s="12"/>
      <c r="L547" s="12"/>
      <c r="M547" s="12"/>
      <c r="N547" s="12"/>
      <c r="O547" s="142"/>
      <c r="S547" s="142"/>
      <c r="T547" s="142"/>
      <c r="U547" s="142"/>
      <c r="V547" s="142"/>
      <c r="Y547" s="144"/>
      <c r="Z547" s="144"/>
      <c r="AA547" s="144"/>
    </row>
    <row r="548" spans="3:27" ht="14.1" customHeight="1" x14ac:dyDescent="0.2">
      <c r="C548" s="142"/>
      <c r="D548" s="142"/>
      <c r="E548" s="142"/>
      <c r="H548" s="12"/>
      <c r="I548" s="12"/>
      <c r="J548" s="12"/>
      <c r="K548" s="12"/>
      <c r="L548" s="12"/>
      <c r="M548" s="12"/>
      <c r="N548" s="12"/>
      <c r="O548" s="142"/>
      <c r="S548" s="142"/>
      <c r="T548" s="142"/>
      <c r="U548" s="142"/>
      <c r="V548" s="142"/>
      <c r="Y548" s="144"/>
      <c r="Z548" s="144"/>
      <c r="AA548" s="144"/>
    </row>
    <row r="549" spans="3:27" ht="14.1" customHeight="1" x14ac:dyDescent="0.2">
      <c r="C549" s="142"/>
      <c r="D549" s="142"/>
      <c r="E549" s="142"/>
      <c r="H549" s="12"/>
      <c r="I549" s="12"/>
      <c r="J549" s="12"/>
      <c r="K549" s="12"/>
      <c r="L549" s="12"/>
      <c r="M549" s="12"/>
      <c r="N549" s="12"/>
      <c r="O549" s="142"/>
      <c r="S549" s="142"/>
      <c r="T549" s="142"/>
      <c r="U549" s="142"/>
      <c r="V549" s="142"/>
      <c r="Y549" s="144"/>
      <c r="Z549" s="144"/>
      <c r="AA549" s="144"/>
    </row>
    <row r="550" spans="3:27" ht="14.1" customHeight="1" x14ac:dyDescent="0.2">
      <c r="C550" s="142"/>
      <c r="D550" s="142"/>
      <c r="E550" s="142"/>
      <c r="H550" s="12"/>
      <c r="I550" s="12"/>
      <c r="J550" s="12"/>
      <c r="K550" s="12"/>
      <c r="L550" s="12"/>
      <c r="M550" s="12"/>
      <c r="N550" s="12"/>
      <c r="O550" s="142"/>
      <c r="S550" s="142"/>
      <c r="T550" s="142"/>
      <c r="U550" s="142"/>
      <c r="V550" s="142"/>
      <c r="Y550" s="144"/>
      <c r="Z550" s="144"/>
      <c r="AA550" s="144"/>
    </row>
    <row r="551" spans="3:27" ht="14.1" customHeight="1" x14ac:dyDescent="0.2">
      <c r="C551" s="142"/>
      <c r="D551" s="142"/>
      <c r="E551" s="142"/>
      <c r="H551" s="12"/>
      <c r="I551" s="12"/>
      <c r="J551" s="12"/>
      <c r="K551" s="12"/>
      <c r="L551" s="12"/>
      <c r="M551" s="12"/>
      <c r="N551" s="12"/>
      <c r="O551" s="142"/>
      <c r="S551" s="142"/>
      <c r="T551" s="142"/>
      <c r="U551" s="142"/>
      <c r="V551" s="142"/>
      <c r="Y551" s="144"/>
      <c r="Z551" s="144"/>
      <c r="AA551" s="144"/>
    </row>
    <row r="552" spans="3:27" ht="14.1" customHeight="1" x14ac:dyDescent="0.2">
      <c r="C552" s="142"/>
      <c r="D552" s="142"/>
      <c r="E552" s="142"/>
      <c r="H552" s="12"/>
      <c r="I552" s="12"/>
      <c r="J552" s="12"/>
      <c r="K552" s="12"/>
      <c r="L552" s="12"/>
      <c r="M552" s="12"/>
      <c r="N552" s="12"/>
      <c r="O552" s="142"/>
      <c r="S552" s="142"/>
      <c r="T552" s="142"/>
      <c r="U552" s="142"/>
      <c r="V552" s="142"/>
      <c r="Y552" s="144"/>
      <c r="Z552" s="144"/>
      <c r="AA552" s="144"/>
    </row>
    <row r="553" spans="3:27" ht="14.1" customHeight="1" x14ac:dyDescent="0.2">
      <c r="C553" s="142"/>
      <c r="D553" s="142"/>
      <c r="E553" s="142"/>
      <c r="H553" s="12"/>
      <c r="I553" s="12"/>
      <c r="J553" s="12"/>
      <c r="K553" s="12"/>
      <c r="L553" s="12"/>
      <c r="M553" s="12"/>
      <c r="N553" s="12"/>
      <c r="O553" s="142"/>
      <c r="S553" s="142"/>
      <c r="T553" s="142"/>
      <c r="U553" s="142"/>
      <c r="V553" s="142"/>
      <c r="Y553" s="144"/>
      <c r="Z553" s="144"/>
      <c r="AA553" s="144"/>
    </row>
    <row r="554" spans="3:27" ht="14.1" customHeight="1" x14ac:dyDescent="0.2">
      <c r="C554" s="142"/>
      <c r="D554" s="142"/>
      <c r="E554" s="142"/>
      <c r="H554" s="12"/>
      <c r="I554" s="12"/>
      <c r="J554" s="12"/>
      <c r="K554" s="12"/>
      <c r="L554" s="12"/>
      <c r="M554" s="12"/>
      <c r="N554" s="12"/>
      <c r="O554" s="142"/>
      <c r="S554" s="142"/>
      <c r="T554" s="142"/>
      <c r="U554" s="142"/>
      <c r="V554" s="142"/>
      <c r="Y554" s="144"/>
      <c r="Z554" s="144"/>
      <c r="AA554" s="144"/>
    </row>
    <row r="555" spans="3:27" ht="14.1" customHeight="1" x14ac:dyDescent="0.2">
      <c r="C555" s="142"/>
      <c r="D555" s="142"/>
      <c r="E555" s="142"/>
      <c r="H555" s="12"/>
      <c r="I555" s="12"/>
      <c r="J555" s="12"/>
      <c r="K555" s="12"/>
      <c r="L555" s="12"/>
      <c r="M555" s="12"/>
      <c r="N555" s="12"/>
      <c r="O555" s="142"/>
      <c r="S555" s="142"/>
      <c r="T555" s="142"/>
      <c r="U555" s="142"/>
      <c r="V555" s="142"/>
      <c r="Y555" s="144"/>
      <c r="Z555" s="144"/>
      <c r="AA555" s="144"/>
    </row>
    <row r="556" spans="3:27" ht="14.1" customHeight="1" x14ac:dyDescent="0.2">
      <c r="C556" s="142"/>
      <c r="D556" s="142"/>
      <c r="E556" s="142"/>
      <c r="H556" s="12"/>
      <c r="I556" s="12"/>
      <c r="J556" s="12"/>
      <c r="K556" s="12"/>
      <c r="L556" s="12"/>
      <c r="M556" s="12"/>
      <c r="N556" s="12"/>
      <c r="O556" s="142"/>
      <c r="S556" s="142"/>
      <c r="T556" s="142"/>
      <c r="U556" s="142"/>
      <c r="V556" s="142"/>
      <c r="Y556" s="144"/>
      <c r="Z556" s="144"/>
      <c r="AA556" s="144"/>
    </row>
    <row r="557" spans="3:27" ht="14.1" customHeight="1" x14ac:dyDescent="0.2">
      <c r="C557" s="142"/>
      <c r="D557" s="142"/>
      <c r="E557" s="142"/>
      <c r="H557" s="12"/>
      <c r="I557" s="12"/>
      <c r="J557" s="12"/>
      <c r="K557" s="12"/>
      <c r="L557" s="12"/>
      <c r="M557" s="12"/>
      <c r="N557" s="12"/>
      <c r="O557" s="142"/>
      <c r="S557" s="142"/>
      <c r="T557" s="142"/>
      <c r="U557" s="142"/>
      <c r="V557" s="142"/>
      <c r="Y557" s="144"/>
      <c r="Z557" s="144"/>
      <c r="AA557" s="144"/>
    </row>
    <row r="558" spans="3:27" ht="14.1" customHeight="1" x14ac:dyDescent="0.2">
      <c r="C558" s="142"/>
      <c r="D558" s="142"/>
      <c r="E558" s="142"/>
      <c r="H558" s="12"/>
      <c r="I558" s="12"/>
      <c r="J558" s="12"/>
      <c r="K558" s="12"/>
      <c r="L558" s="12"/>
      <c r="M558" s="12"/>
      <c r="N558" s="12"/>
      <c r="O558" s="142"/>
      <c r="S558" s="142"/>
      <c r="T558" s="142"/>
      <c r="U558" s="142"/>
      <c r="V558" s="142"/>
      <c r="Y558" s="144"/>
      <c r="Z558" s="144"/>
      <c r="AA558" s="144"/>
    </row>
    <row r="559" spans="3:27" ht="14.1" customHeight="1" x14ac:dyDescent="0.2">
      <c r="C559" s="142"/>
      <c r="D559" s="142"/>
      <c r="E559" s="142"/>
      <c r="H559" s="12"/>
      <c r="I559" s="12"/>
      <c r="J559" s="12"/>
      <c r="K559" s="12"/>
      <c r="L559" s="12"/>
      <c r="M559" s="12"/>
      <c r="N559" s="12"/>
      <c r="O559" s="142"/>
      <c r="S559" s="142"/>
      <c r="T559" s="142"/>
      <c r="U559" s="142"/>
      <c r="V559" s="142"/>
      <c r="Y559" s="144"/>
      <c r="Z559" s="144"/>
      <c r="AA559" s="144"/>
    </row>
    <row r="560" spans="3:27" ht="14.1" customHeight="1" x14ac:dyDescent="0.2">
      <c r="C560" s="142"/>
      <c r="D560" s="142"/>
      <c r="E560" s="142"/>
      <c r="H560" s="12"/>
      <c r="I560" s="12"/>
      <c r="J560" s="12"/>
      <c r="K560" s="12"/>
      <c r="L560" s="12"/>
      <c r="M560" s="12"/>
      <c r="N560" s="12"/>
      <c r="O560" s="142"/>
      <c r="S560" s="142"/>
      <c r="T560" s="142"/>
      <c r="U560" s="142"/>
      <c r="V560" s="142"/>
      <c r="Y560" s="144"/>
      <c r="Z560" s="144"/>
      <c r="AA560" s="144"/>
    </row>
    <row r="561" spans="3:27" ht="14.1" customHeight="1" x14ac:dyDescent="0.2">
      <c r="C561" s="142"/>
      <c r="D561" s="142"/>
      <c r="E561" s="142"/>
      <c r="H561" s="12"/>
      <c r="I561" s="12"/>
      <c r="J561" s="12"/>
      <c r="K561" s="12"/>
      <c r="L561" s="12"/>
      <c r="M561" s="12"/>
      <c r="N561" s="12"/>
      <c r="O561" s="142"/>
      <c r="S561" s="142"/>
      <c r="T561" s="142"/>
      <c r="U561" s="142"/>
      <c r="V561" s="142"/>
      <c r="Y561" s="144"/>
      <c r="Z561" s="144"/>
      <c r="AA561" s="144"/>
    </row>
    <row r="562" spans="3:27" ht="14.1" customHeight="1" x14ac:dyDescent="0.2">
      <c r="C562" s="142"/>
      <c r="D562" s="142"/>
      <c r="E562" s="142"/>
      <c r="H562" s="12"/>
      <c r="I562" s="12"/>
      <c r="J562" s="12"/>
      <c r="K562" s="12"/>
      <c r="L562" s="12"/>
      <c r="M562" s="12"/>
      <c r="N562" s="12"/>
      <c r="O562" s="142"/>
      <c r="S562" s="142"/>
      <c r="T562" s="142"/>
      <c r="U562" s="142"/>
      <c r="V562" s="142"/>
      <c r="Y562" s="144"/>
      <c r="Z562" s="144"/>
      <c r="AA562" s="144"/>
    </row>
    <row r="563" spans="3:27" ht="14.1" customHeight="1" x14ac:dyDescent="0.2">
      <c r="C563" s="142"/>
      <c r="D563" s="142"/>
      <c r="E563" s="142"/>
      <c r="H563" s="12"/>
      <c r="I563" s="12"/>
      <c r="J563" s="12"/>
      <c r="K563" s="12"/>
      <c r="L563" s="12"/>
      <c r="M563" s="12"/>
      <c r="N563" s="12"/>
      <c r="O563" s="142"/>
      <c r="S563" s="142"/>
      <c r="T563" s="142"/>
      <c r="U563" s="142"/>
      <c r="V563" s="142"/>
      <c r="Y563" s="144"/>
      <c r="Z563" s="144"/>
      <c r="AA563" s="144"/>
    </row>
    <row r="564" spans="3:27" ht="14.1" customHeight="1" x14ac:dyDescent="0.2">
      <c r="C564" s="142"/>
      <c r="D564" s="142"/>
      <c r="E564" s="142"/>
      <c r="H564" s="12"/>
      <c r="I564" s="12"/>
      <c r="J564" s="12"/>
      <c r="K564" s="12"/>
      <c r="L564" s="12"/>
      <c r="M564" s="12"/>
      <c r="N564" s="12"/>
      <c r="O564" s="142"/>
      <c r="S564" s="142"/>
      <c r="T564" s="142"/>
      <c r="U564" s="142"/>
      <c r="V564" s="142"/>
      <c r="Y564" s="144"/>
      <c r="Z564" s="144"/>
      <c r="AA564" s="144"/>
    </row>
    <row r="565" spans="3:27" ht="14.1" customHeight="1" x14ac:dyDescent="0.2">
      <c r="C565" s="142"/>
      <c r="D565" s="142"/>
      <c r="E565" s="142"/>
      <c r="H565" s="12"/>
      <c r="I565" s="12"/>
      <c r="J565" s="12"/>
      <c r="K565" s="12"/>
      <c r="L565" s="12"/>
      <c r="M565" s="12"/>
      <c r="N565" s="12"/>
      <c r="O565" s="142"/>
      <c r="S565" s="142"/>
      <c r="T565" s="142"/>
      <c r="U565" s="142"/>
      <c r="V565" s="142"/>
      <c r="Y565" s="144"/>
      <c r="Z565" s="144"/>
      <c r="AA565" s="144"/>
    </row>
    <row r="566" spans="3:27" ht="14.1" customHeight="1" x14ac:dyDescent="0.2">
      <c r="C566" s="142"/>
      <c r="D566" s="142"/>
      <c r="E566" s="142"/>
      <c r="H566" s="12"/>
      <c r="I566" s="12"/>
      <c r="J566" s="12"/>
      <c r="K566" s="12"/>
      <c r="L566" s="12"/>
      <c r="M566" s="12"/>
      <c r="N566" s="12"/>
      <c r="O566" s="142"/>
      <c r="S566" s="142"/>
      <c r="T566" s="142"/>
      <c r="U566" s="142"/>
      <c r="V566" s="142"/>
      <c r="Y566" s="144"/>
      <c r="Z566" s="144"/>
      <c r="AA566" s="144"/>
    </row>
    <row r="567" spans="3:27" ht="14.1" customHeight="1" x14ac:dyDescent="0.2">
      <c r="C567" s="142"/>
      <c r="D567" s="142"/>
      <c r="E567" s="142"/>
      <c r="H567" s="12"/>
      <c r="I567" s="12"/>
      <c r="J567" s="12"/>
      <c r="K567" s="12"/>
      <c r="L567" s="12"/>
      <c r="M567" s="12"/>
      <c r="N567" s="12"/>
      <c r="O567" s="142"/>
      <c r="S567" s="142"/>
      <c r="T567" s="142"/>
      <c r="U567" s="142"/>
      <c r="V567" s="142"/>
      <c r="Y567" s="144"/>
      <c r="Z567" s="144"/>
      <c r="AA567" s="144"/>
    </row>
    <row r="568" spans="3:27" ht="14.1" customHeight="1" x14ac:dyDescent="0.2">
      <c r="C568" s="142"/>
      <c r="D568" s="142"/>
      <c r="E568" s="142"/>
      <c r="H568" s="12"/>
      <c r="I568" s="12"/>
      <c r="J568" s="12"/>
      <c r="K568" s="12"/>
      <c r="L568" s="12"/>
      <c r="M568" s="12"/>
      <c r="N568" s="12"/>
      <c r="O568" s="142"/>
      <c r="S568" s="142"/>
      <c r="T568" s="142"/>
      <c r="U568" s="142"/>
      <c r="V568" s="142"/>
      <c r="Y568" s="144"/>
      <c r="Z568" s="144"/>
      <c r="AA568" s="144"/>
    </row>
    <row r="569" spans="3:27" ht="14.1" customHeight="1" x14ac:dyDescent="0.2">
      <c r="C569" s="142"/>
      <c r="D569" s="142"/>
      <c r="E569" s="142"/>
      <c r="H569" s="12"/>
      <c r="I569" s="12"/>
      <c r="J569" s="12"/>
      <c r="K569" s="12"/>
      <c r="L569" s="12"/>
      <c r="M569" s="12"/>
      <c r="N569" s="12"/>
      <c r="O569" s="142"/>
      <c r="S569" s="142"/>
      <c r="T569" s="142"/>
      <c r="U569" s="142"/>
      <c r="V569" s="142"/>
      <c r="Y569" s="144"/>
      <c r="Z569" s="144"/>
      <c r="AA569" s="144"/>
    </row>
    <row r="570" spans="3:27" ht="14.1" customHeight="1" x14ac:dyDescent="0.2">
      <c r="C570" s="142"/>
      <c r="D570" s="142"/>
      <c r="E570" s="142"/>
      <c r="H570" s="12"/>
      <c r="I570" s="12"/>
      <c r="J570" s="12"/>
      <c r="K570" s="12"/>
      <c r="L570" s="12"/>
      <c r="M570" s="12"/>
      <c r="N570" s="12"/>
      <c r="O570" s="142"/>
      <c r="S570" s="142"/>
      <c r="T570" s="142"/>
      <c r="U570" s="142"/>
      <c r="V570" s="142"/>
      <c r="Y570" s="144"/>
      <c r="Z570" s="144"/>
      <c r="AA570" s="144"/>
    </row>
    <row r="571" spans="3:27" ht="14.1" customHeight="1" x14ac:dyDescent="0.2">
      <c r="C571" s="142"/>
      <c r="D571" s="142"/>
      <c r="E571" s="142"/>
      <c r="H571" s="12"/>
      <c r="I571" s="12"/>
      <c r="J571" s="12"/>
      <c r="K571" s="12"/>
      <c r="L571" s="12"/>
      <c r="M571" s="12"/>
      <c r="N571" s="12"/>
      <c r="O571" s="142"/>
      <c r="S571" s="142"/>
      <c r="T571" s="142"/>
      <c r="U571" s="142"/>
      <c r="V571" s="142"/>
      <c r="Y571" s="144"/>
      <c r="Z571" s="144"/>
      <c r="AA571" s="144"/>
    </row>
    <row r="572" spans="3:27" ht="14.1" customHeight="1" x14ac:dyDescent="0.2">
      <c r="C572" s="142"/>
      <c r="D572" s="142"/>
      <c r="E572" s="142"/>
      <c r="H572" s="12"/>
      <c r="I572" s="12"/>
      <c r="J572" s="12"/>
      <c r="K572" s="12"/>
      <c r="L572" s="12"/>
      <c r="M572" s="12"/>
      <c r="N572" s="12"/>
      <c r="O572" s="142"/>
      <c r="S572" s="142"/>
      <c r="T572" s="142"/>
      <c r="U572" s="142"/>
      <c r="V572" s="142"/>
      <c r="Y572" s="144"/>
      <c r="Z572" s="144"/>
      <c r="AA572" s="144"/>
    </row>
    <row r="573" spans="3:27" ht="14.1" customHeight="1" x14ac:dyDescent="0.2">
      <c r="C573" s="142"/>
      <c r="D573" s="142"/>
      <c r="E573" s="142"/>
      <c r="H573" s="12"/>
      <c r="I573" s="12"/>
      <c r="J573" s="12"/>
      <c r="K573" s="12"/>
      <c r="L573" s="12"/>
      <c r="M573" s="12"/>
      <c r="N573" s="12"/>
      <c r="O573" s="142"/>
      <c r="S573" s="142"/>
      <c r="T573" s="142"/>
      <c r="U573" s="142"/>
      <c r="V573" s="142"/>
      <c r="Y573" s="144"/>
      <c r="Z573" s="144"/>
      <c r="AA573" s="144"/>
    </row>
    <row r="574" spans="3:27" ht="14.1" customHeight="1" x14ac:dyDescent="0.2">
      <c r="C574" s="142"/>
      <c r="D574" s="142"/>
      <c r="E574" s="142"/>
      <c r="H574" s="12"/>
      <c r="I574" s="12"/>
      <c r="J574" s="12"/>
      <c r="K574" s="12"/>
      <c r="L574" s="12"/>
      <c r="M574" s="12"/>
      <c r="N574" s="12"/>
      <c r="O574" s="142"/>
      <c r="S574" s="142"/>
      <c r="T574" s="142"/>
      <c r="U574" s="142"/>
      <c r="V574" s="142"/>
      <c r="Y574" s="144"/>
      <c r="Z574" s="144"/>
      <c r="AA574" s="144"/>
    </row>
    <row r="575" spans="3:27" ht="14.1" customHeight="1" x14ac:dyDescent="0.2">
      <c r="C575" s="142"/>
      <c r="D575" s="142"/>
      <c r="E575" s="142"/>
      <c r="H575" s="12"/>
      <c r="I575" s="12"/>
      <c r="J575" s="12"/>
      <c r="K575" s="12"/>
      <c r="L575" s="12"/>
      <c r="M575" s="12"/>
      <c r="N575" s="12"/>
      <c r="O575" s="142"/>
      <c r="S575" s="142"/>
      <c r="T575" s="142"/>
      <c r="U575" s="142"/>
      <c r="V575" s="142"/>
      <c r="Y575" s="144"/>
      <c r="Z575" s="144"/>
      <c r="AA575" s="144"/>
    </row>
    <row r="576" spans="3:27" ht="14.1" customHeight="1" x14ac:dyDescent="0.2">
      <c r="C576" s="142"/>
      <c r="D576" s="142"/>
      <c r="E576" s="142"/>
      <c r="H576" s="12"/>
      <c r="I576" s="12"/>
      <c r="J576" s="12"/>
      <c r="K576" s="12"/>
      <c r="L576" s="12"/>
      <c r="M576" s="12"/>
      <c r="N576" s="12"/>
      <c r="O576" s="142"/>
      <c r="S576" s="142"/>
      <c r="T576" s="142"/>
      <c r="U576" s="142"/>
      <c r="V576" s="142"/>
      <c r="Y576" s="144"/>
      <c r="Z576" s="144"/>
      <c r="AA576" s="144"/>
    </row>
    <row r="577" spans="3:27" ht="14.1" customHeight="1" x14ac:dyDescent="0.2">
      <c r="C577" s="142"/>
      <c r="D577" s="142"/>
      <c r="E577" s="142"/>
      <c r="H577" s="12"/>
      <c r="I577" s="12"/>
      <c r="J577" s="12"/>
      <c r="K577" s="12"/>
      <c r="L577" s="12"/>
      <c r="M577" s="12"/>
      <c r="N577" s="12"/>
      <c r="O577" s="142"/>
      <c r="S577" s="142"/>
      <c r="T577" s="142"/>
      <c r="U577" s="142"/>
      <c r="V577" s="142"/>
      <c r="Y577" s="144"/>
      <c r="Z577" s="144"/>
      <c r="AA577" s="144"/>
    </row>
    <row r="578" spans="3:27" ht="14.1" customHeight="1" x14ac:dyDescent="0.2">
      <c r="C578" s="142"/>
      <c r="D578" s="142"/>
      <c r="E578" s="142"/>
      <c r="H578" s="12"/>
      <c r="I578" s="12"/>
      <c r="J578" s="12"/>
      <c r="K578" s="12"/>
      <c r="L578" s="12"/>
      <c r="M578" s="12"/>
      <c r="N578" s="12"/>
      <c r="O578" s="142"/>
      <c r="S578" s="142"/>
      <c r="T578" s="142"/>
      <c r="U578" s="142"/>
      <c r="V578" s="142"/>
      <c r="Y578" s="144"/>
      <c r="Z578" s="144"/>
      <c r="AA578" s="144"/>
    </row>
    <row r="579" spans="3:27" ht="14.1" customHeight="1" x14ac:dyDescent="0.2">
      <c r="C579" s="142"/>
      <c r="D579" s="142"/>
      <c r="E579" s="142"/>
      <c r="H579" s="12"/>
      <c r="I579" s="12"/>
      <c r="J579" s="12"/>
      <c r="K579" s="12"/>
      <c r="L579" s="12"/>
      <c r="M579" s="12"/>
      <c r="N579" s="12"/>
      <c r="O579" s="142"/>
      <c r="S579" s="142"/>
      <c r="T579" s="142"/>
      <c r="U579" s="142"/>
      <c r="V579" s="142"/>
      <c r="Y579" s="144"/>
      <c r="Z579" s="144"/>
      <c r="AA579" s="144"/>
    </row>
    <row r="580" spans="3:27" ht="14.1" customHeight="1" x14ac:dyDescent="0.2">
      <c r="C580" s="142"/>
      <c r="D580" s="142"/>
      <c r="E580" s="142"/>
      <c r="H580" s="12"/>
      <c r="I580" s="12"/>
      <c r="J580" s="12"/>
      <c r="K580" s="12"/>
      <c r="L580" s="12"/>
      <c r="M580" s="12"/>
      <c r="N580" s="12"/>
      <c r="O580" s="142"/>
      <c r="S580" s="142"/>
      <c r="T580" s="142"/>
      <c r="U580" s="142"/>
      <c r="V580" s="142"/>
      <c r="Y580" s="144"/>
      <c r="Z580" s="144"/>
      <c r="AA580" s="144"/>
    </row>
    <row r="581" spans="3:27" ht="14.1" customHeight="1" x14ac:dyDescent="0.2">
      <c r="C581" s="142"/>
      <c r="D581" s="142"/>
      <c r="E581" s="142"/>
      <c r="H581" s="12"/>
      <c r="I581" s="12"/>
      <c r="J581" s="12"/>
      <c r="K581" s="12"/>
      <c r="L581" s="12"/>
      <c r="M581" s="12"/>
      <c r="N581" s="12"/>
      <c r="O581" s="142"/>
      <c r="S581" s="142"/>
      <c r="T581" s="142"/>
      <c r="U581" s="142"/>
      <c r="V581" s="142"/>
      <c r="Y581" s="144"/>
      <c r="Z581" s="144"/>
      <c r="AA581" s="144"/>
    </row>
    <row r="582" spans="3:27" ht="14.1" customHeight="1" x14ac:dyDescent="0.2">
      <c r="C582" s="142"/>
      <c r="D582" s="142"/>
      <c r="E582" s="142"/>
      <c r="H582" s="12"/>
      <c r="I582" s="12"/>
      <c r="J582" s="12"/>
      <c r="K582" s="12"/>
      <c r="L582" s="12"/>
      <c r="M582" s="12"/>
      <c r="N582" s="12"/>
      <c r="O582" s="142"/>
      <c r="S582" s="142"/>
      <c r="T582" s="142"/>
      <c r="U582" s="142"/>
      <c r="V582" s="142"/>
      <c r="Y582" s="144"/>
      <c r="Z582" s="144"/>
      <c r="AA582" s="144"/>
    </row>
    <row r="583" spans="3:27" ht="14.1" customHeight="1" x14ac:dyDescent="0.2">
      <c r="C583" s="142"/>
      <c r="D583" s="142"/>
      <c r="E583" s="142"/>
      <c r="H583" s="12"/>
      <c r="I583" s="12"/>
      <c r="J583" s="12"/>
      <c r="K583" s="12"/>
      <c r="L583" s="12"/>
      <c r="M583" s="12"/>
      <c r="N583" s="12"/>
      <c r="O583" s="142"/>
      <c r="S583" s="142"/>
      <c r="T583" s="142"/>
      <c r="U583" s="142"/>
      <c r="V583" s="142"/>
      <c r="Y583" s="144"/>
      <c r="Z583" s="144"/>
      <c r="AA583" s="144"/>
    </row>
    <row r="584" spans="3:27" ht="14.1" customHeight="1" x14ac:dyDescent="0.2">
      <c r="C584" s="142"/>
      <c r="D584" s="142"/>
      <c r="E584" s="142"/>
      <c r="H584" s="12"/>
      <c r="I584" s="12"/>
      <c r="J584" s="12"/>
      <c r="K584" s="12"/>
      <c r="L584" s="12"/>
      <c r="M584" s="12"/>
      <c r="N584" s="12"/>
      <c r="O584" s="142"/>
      <c r="S584" s="142"/>
      <c r="T584" s="142"/>
      <c r="U584" s="142"/>
      <c r="V584" s="142"/>
      <c r="Y584" s="144"/>
      <c r="Z584" s="144"/>
      <c r="AA584" s="144"/>
    </row>
    <row r="585" spans="3:27" ht="14.1" customHeight="1" x14ac:dyDescent="0.2">
      <c r="C585" s="142"/>
      <c r="D585" s="142"/>
      <c r="E585" s="142"/>
      <c r="H585" s="12"/>
      <c r="I585" s="12"/>
      <c r="J585" s="12"/>
      <c r="K585" s="12"/>
      <c r="L585" s="12"/>
      <c r="M585" s="12"/>
      <c r="N585" s="12"/>
      <c r="O585" s="142"/>
      <c r="S585" s="142"/>
      <c r="T585" s="142"/>
      <c r="U585" s="142"/>
      <c r="V585" s="142"/>
      <c r="Y585" s="144"/>
      <c r="Z585" s="144"/>
      <c r="AA585" s="144"/>
    </row>
    <row r="586" spans="3:27" ht="14.1" customHeight="1" x14ac:dyDescent="0.2">
      <c r="C586" s="142"/>
      <c r="D586" s="142"/>
      <c r="E586" s="142"/>
      <c r="H586" s="12"/>
      <c r="I586" s="12"/>
      <c r="J586" s="12"/>
      <c r="K586" s="12"/>
      <c r="L586" s="12"/>
      <c r="M586" s="12"/>
      <c r="N586" s="12"/>
      <c r="O586" s="142"/>
      <c r="S586" s="142"/>
      <c r="T586" s="142"/>
      <c r="U586" s="142"/>
      <c r="V586" s="142"/>
      <c r="Y586" s="144"/>
      <c r="Z586" s="144"/>
      <c r="AA586" s="144"/>
    </row>
    <row r="587" spans="3:27" ht="14.1" customHeight="1" x14ac:dyDescent="0.2">
      <c r="C587" s="142"/>
      <c r="D587" s="142"/>
      <c r="E587" s="142"/>
      <c r="H587" s="12"/>
      <c r="I587" s="12"/>
      <c r="J587" s="12"/>
      <c r="K587" s="12"/>
      <c r="L587" s="12"/>
      <c r="M587" s="12"/>
      <c r="N587" s="12"/>
      <c r="O587" s="142"/>
      <c r="S587" s="142"/>
      <c r="T587" s="142"/>
      <c r="U587" s="142"/>
      <c r="V587" s="142"/>
      <c r="Y587" s="144"/>
      <c r="Z587" s="144"/>
      <c r="AA587" s="144"/>
    </row>
    <row r="588" spans="3:27" ht="14.1" customHeight="1" x14ac:dyDescent="0.2">
      <c r="C588" s="142"/>
      <c r="D588" s="142"/>
      <c r="E588" s="142"/>
      <c r="H588" s="12"/>
      <c r="I588" s="12"/>
      <c r="J588" s="12"/>
      <c r="K588" s="12"/>
      <c r="L588" s="12"/>
      <c r="M588" s="12"/>
      <c r="N588" s="12"/>
      <c r="O588" s="142"/>
      <c r="S588" s="142"/>
      <c r="T588" s="142"/>
      <c r="U588" s="142"/>
      <c r="V588" s="142"/>
      <c r="Y588" s="144"/>
      <c r="Z588" s="144"/>
      <c r="AA588" s="144"/>
    </row>
    <row r="589" spans="3:27" ht="14.1" customHeight="1" x14ac:dyDescent="0.2">
      <c r="C589" s="142"/>
      <c r="D589" s="142"/>
      <c r="E589" s="142"/>
      <c r="H589" s="12"/>
      <c r="I589" s="12"/>
      <c r="J589" s="12"/>
      <c r="K589" s="12"/>
      <c r="L589" s="12"/>
      <c r="M589" s="12"/>
      <c r="N589" s="12"/>
      <c r="O589" s="142"/>
      <c r="S589" s="142"/>
      <c r="T589" s="142"/>
      <c r="U589" s="142"/>
      <c r="V589" s="142"/>
      <c r="Y589" s="144"/>
      <c r="Z589" s="144"/>
      <c r="AA589" s="144"/>
    </row>
    <row r="590" spans="3:27" ht="14.1" customHeight="1" x14ac:dyDescent="0.2">
      <c r="C590" s="142"/>
      <c r="D590" s="142"/>
      <c r="E590" s="142"/>
      <c r="H590" s="12"/>
      <c r="I590" s="12"/>
      <c r="J590" s="12"/>
      <c r="K590" s="12"/>
      <c r="L590" s="12"/>
      <c r="M590" s="12"/>
      <c r="N590" s="12"/>
      <c r="O590" s="142"/>
      <c r="S590" s="142"/>
      <c r="T590" s="142"/>
      <c r="U590" s="142"/>
      <c r="V590" s="142"/>
      <c r="Y590" s="144"/>
      <c r="Z590" s="144"/>
      <c r="AA590" s="144"/>
    </row>
    <row r="591" spans="3:27" ht="14.1" customHeight="1" x14ac:dyDescent="0.2">
      <c r="C591" s="142"/>
      <c r="D591" s="142"/>
      <c r="E591" s="142"/>
      <c r="H591" s="12"/>
      <c r="I591" s="12"/>
      <c r="J591" s="12"/>
      <c r="K591" s="12"/>
      <c r="L591" s="12"/>
      <c r="M591" s="12"/>
      <c r="N591" s="12"/>
      <c r="O591" s="142"/>
      <c r="S591" s="142"/>
      <c r="T591" s="142"/>
      <c r="U591" s="142"/>
      <c r="V591" s="142"/>
      <c r="Y591" s="144"/>
      <c r="Z591" s="144"/>
      <c r="AA591" s="144"/>
    </row>
    <row r="592" spans="3:27" ht="14.1" customHeight="1" x14ac:dyDescent="0.2">
      <c r="C592" s="142"/>
      <c r="D592" s="142"/>
      <c r="E592" s="142"/>
      <c r="H592" s="12"/>
      <c r="I592" s="12"/>
      <c r="J592" s="12"/>
      <c r="K592" s="12"/>
      <c r="L592" s="12"/>
      <c r="M592" s="12"/>
      <c r="N592" s="12"/>
      <c r="O592" s="142"/>
      <c r="S592" s="142"/>
      <c r="T592" s="142"/>
      <c r="U592" s="142"/>
      <c r="V592" s="142"/>
      <c r="Y592" s="144"/>
      <c r="Z592" s="144"/>
      <c r="AA592" s="144"/>
    </row>
    <row r="593" spans="3:27" ht="14.1" customHeight="1" x14ac:dyDescent="0.2">
      <c r="C593" s="142"/>
      <c r="D593" s="142"/>
      <c r="E593" s="142"/>
      <c r="H593" s="12"/>
      <c r="I593" s="12"/>
      <c r="J593" s="12"/>
      <c r="K593" s="12"/>
      <c r="L593" s="12"/>
      <c r="M593" s="12"/>
      <c r="N593" s="12"/>
      <c r="O593" s="142"/>
      <c r="S593" s="142"/>
      <c r="T593" s="142"/>
      <c r="U593" s="142"/>
      <c r="V593" s="142"/>
      <c r="Y593" s="144"/>
      <c r="Z593" s="144"/>
      <c r="AA593" s="144"/>
    </row>
    <row r="594" spans="3:27" ht="14.1" customHeight="1" x14ac:dyDescent="0.2">
      <c r="C594" s="142"/>
      <c r="D594" s="142"/>
      <c r="E594" s="142"/>
      <c r="H594" s="12"/>
      <c r="I594" s="12"/>
      <c r="J594" s="12"/>
      <c r="K594" s="12"/>
      <c r="L594" s="12"/>
      <c r="M594" s="12"/>
      <c r="N594" s="12"/>
      <c r="O594" s="142"/>
      <c r="S594" s="142"/>
      <c r="T594" s="142"/>
      <c r="U594" s="142"/>
      <c r="V594" s="142"/>
      <c r="Y594" s="144"/>
      <c r="Z594" s="144"/>
      <c r="AA594" s="144"/>
    </row>
    <row r="595" spans="3:27" ht="14.1" customHeight="1" x14ac:dyDescent="0.2">
      <c r="C595" s="142"/>
      <c r="D595" s="142"/>
      <c r="E595" s="142"/>
      <c r="H595" s="12"/>
      <c r="I595" s="12"/>
      <c r="J595" s="12"/>
      <c r="K595" s="12"/>
      <c r="L595" s="12"/>
      <c r="M595" s="12"/>
      <c r="N595" s="12"/>
      <c r="O595" s="142"/>
      <c r="S595" s="142"/>
      <c r="T595" s="142"/>
      <c r="U595" s="142"/>
      <c r="V595" s="142"/>
      <c r="Y595" s="144"/>
      <c r="Z595" s="144"/>
      <c r="AA595" s="144"/>
    </row>
    <row r="596" spans="3:27" ht="14.1" customHeight="1" x14ac:dyDescent="0.2">
      <c r="C596" s="142"/>
      <c r="D596" s="142"/>
      <c r="E596" s="142"/>
      <c r="H596" s="12"/>
      <c r="I596" s="12"/>
      <c r="J596" s="12"/>
      <c r="K596" s="12"/>
      <c r="L596" s="12"/>
      <c r="M596" s="12"/>
      <c r="N596" s="12"/>
      <c r="O596" s="142"/>
      <c r="S596" s="142"/>
      <c r="T596" s="142"/>
      <c r="U596" s="142"/>
      <c r="V596" s="142"/>
      <c r="Y596" s="144"/>
      <c r="Z596" s="144"/>
      <c r="AA596" s="144"/>
    </row>
    <row r="597" spans="3:27" ht="14.1" customHeight="1" x14ac:dyDescent="0.2">
      <c r="C597" s="142"/>
      <c r="D597" s="142"/>
      <c r="E597" s="142"/>
      <c r="H597" s="12"/>
      <c r="I597" s="12"/>
      <c r="J597" s="12"/>
      <c r="K597" s="12"/>
      <c r="L597" s="12"/>
      <c r="M597" s="12"/>
      <c r="N597" s="12"/>
      <c r="O597" s="142"/>
      <c r="S597" s="142"/>
      <c r="T597" s="142"/>
      <c r="U597" s="142"/>
      <c r="V597" s="142"/>
      <c r="Y597" s="144"/>
      <c r="Z597" s="144"/>
      <c r="AA597" s="144"/>
    </row>
    <row r="598" spans="3:27" ht="14.1" customHeight="1" x14ac:dyDescent="0.2">
      <c r="C598" s="142"/>
      <c r="D598" s="142"/>
      <c r="E598" s="142"/>
      <c r="H598" s="12"/>
      <c r="I598" s="12"/>
      <c r="J598" s="12"/>
      <c r="K598" s="12"/>
      <c r="L598" s="12"/>
      <c r="M598" s="12"/>
      <c r="N598" s="12"/>
      <c r="O598" s="142"/>
      <c r="S598" s="142"/>
      <c r="T598" s="142"/>
      <c r="U598" s="142"/>
      <c r="V598" s="142"/>
      <c r="Y598" s="144"/>
      <c r="Z598" s="144"/>
      <c r="AA598" s="144"/>
    </row>
    <row r="599" spans="3:27" ht="14.1" customHeight="1" x14ac:dyDescent="0.2">
      <c r="C599" s="142"/>
      <c r="D599" s="142"/>
      <c r="E599" s="142"/>
      <c r="H599" s="12"/>
      <c r="I599" s="12"/>
      <c r="J599" s="12"/>
      <c r="K599" s="12"/>
      <c r="L599" s="12"/>
      <c r="M599" s="12"/>
      <c r="N599" s="12"/>
      <c r="O599" s="142"/>
      <c r="S599" s="142"/>
      <c r="T599" s="142"/>
      <c r="U599" s="142"/>
      <c r="V599" s="142"/>
      <c r="Y599" s="144"/>
      <c r="Z599" s="144"/>
      <c r="AA599" s="144"/>
    </row>
    <row r="600" spans="3:27" ht="14.1" customHeight="1" x14ac:dyDescent="0.2">
      <c r="C600" s="142"/>
      <c r="D600" s="142"/>
      <c r="E600" s="142"/>
      <c r="H600" s="12"/>
      <c r="I600" s="12"/>
      <c r="J600" s="12"/>
      <c r="K600" s="12"/>
      <c r="L600" s="12"/>
      <c r="M600" s="12"/>
      <c r="N600" s="12"/>
      <c r="O600" s="142"/>
      <c r="S600" s="142"/>
      <c r="T600" s="142"/>
      <c r="U600" s="142"/>
      <c r="V600" s="142"/>
      <c r="Y600" s="144"/>
      <c r="Z600" s="144"/>
      <c r="AA600" s="144"/>
    </row>
    <row r="601" spans="3:27" ht="14.1" customHeight="1" x14ac:dyDescent="0.2">
      <c r="C601" s="142"/>
      <c r="D601" s="142"/>
      <c r="E601" s="142"/>
      <c r="H601" s="12"/>
      <c r="I601" s="12"/>
      <c r="J601" s="12"/>
      <c r="K601" s="12"/>
      <c r="L601" s="12"/>
      <c r="M601" s="12"/>
      <c r="N601" s="12"/>
      <c r="O601" s="142"/>
      <c r="S601" s="142"/>
      <c r="T601" s="142"/>
      <c r="U601" s="142"/>
      <c r="V601" s="142"/>
      <c r="Y601" s="144"/>
      <c r="Z601" s="144"/>
      <c r="AA601" s="144"/>
    </row>
    <row r="602" spans="3:27" ht="14.1" customHeight="1" x14ac:dyDescent="0.2">
      <c r="C602" s="142"/>
      <c r="D602" s="142"/>
      <c r="E602" s="142"/>
      <c r="H602" s="12"/>
      <c r="I602" s="12"/>
      <c r="J602" s="12"/>
      <c r="K602" s="12"/>
      <c r="L602" s="12"/>
      <c r="M602" s="12"/>
      <c r="N602" s="12"/>
      <c r="O602" s="142"/>
      <c r="S602" s="142"/>
      <c r="T602" s="142"/>
      <c r="U602" s="142"/>
      <c r="V602" s="142"/>
      <c r="Y602" s="144"/>
      <c r="Z602" s="144"/>
      <c r="AA602" s="144"/>
    </row>
    <row r="603" spans="3:27" ht="14.1" customHeight="1" x14ac:dyDescent="0.2">
      <c r="C603" s="142"/>
      <c r="D603" s="142"/>
      <c r="E603" s="142"/>
      <c r="H603" s="12"/>
      <c r="I603" s="12"/>
      <c r="J603" s="12"/>
      <c r="K603" s="12"/>
      <c r="L603" s="12"/>
      <c r="M603" s="12"/>
      <c r="N603" s="12"/>
      <c r="O603" s="142"/>
      <c r="S603" s="142"/>
      <c r="T603" s="142"/>
      <c r="U603" s="142"/>
      <c r="V603" s="142"/>
      <c r="Y603" s="144"/>
      <c r="Z603" s="144"/>
      <c r="AA603" s="144"/>
    </row>
    <row r="604" spans="3:27" ht="14.1" customHeight="1" x14ac:dyDescent="0.2">
      <c r="C604" s="142"/>
      <c r="D604" s="142"/>
      <c r="E604" s="142"/>
      <c r="H604" s="12"/>
      <c r="I604" s="12"/>
      <c r="J604" s="12"/>
      <c r="K604" s="12"/>
      <c r="L604" s="12"/>
      <c r="M604" s="12"/>
      <c r="N604" s="12"/>
      <c r="O604" s="142"/>
      <c r="S604" s="142"/>
      <c r="T604" s="142"/>
      <c r="U604" s="142"/>
      <c r="V604" s="142"/>
      <c r="Y604" s="144"/>
      <c r="Z604" s="144"/>
      <c r="AA604" s="144"/>
    </row>
    <row r="605" spans="3:27" ht="14.1" customHeight="1" x14ac:dyDescent="0.2">
      <c r="C605" s="142"/>
      <c r="D605" s="142"/>
      <c r="E605" s="142"/>
      <c r="H605" s="12"/>
      <c r="I605" s="12"/>
      <c r="J605" s="12"/>
      <c r="K605" s="12"/>
      <c r="L605" s="12"/>
      <c r="M605" s="12"/>
      <c r="N605" s="12"/>
      <c r="O605" s="142"/>
      <c r="S605" s="142"/>
      <c r="T605" s="142"/>
      <c r="U605" s="142"/>
      <c r="V605" s="142"/>
      <c r="Y605" s="144"/>
      <c r="Z605" s="144"/>
      <c r="AA605" s="144"/>
    </row>
    <row r="606" spans="3:27" ht="14.1" customHeight="1" x14ac:dyDescent="0.2">
      <c r="C606" s="142"/>
      <c r="D606" s="142"/>
      <c r="E606" s="142"/>
      <c r="H606" s="12"/>
      <c r="I606" s="12"/>
      <c r="J606" s="12"/>
      <c r="K606" s="12"/>
      <c r="L606" s="12"/>
      <c r="M606" s="12"/>
      <c r="N606" s="12"/>
      <c r="O606" s="142"/>
      <c r="S606" s="142"/>
      <c r="T606" s="142"/>
      <c r="U606" s="142"/>
      <c r="V606" s="142"/>
      <c r="Y606" s="144"/>
      <c r="Z606" s="144"/>
      <c r="AA606" s="144"/>
    </row>
    <row r="607" spans="3:27" ht="14.1" customHeight="1" x14ac:dyDescent="0.2">
      <c r="C607" s="142"/>
      <c r="D607" s="142"/>
      <c r="E607" s="142"/>
      <c r="H607" s="12"/>
      <c r="I607" s="12"/>
      <c r="J607" s="12"/>
      <c r="K607" s="12"/>
      <c r="L607" s="12"/>
      <c r="M607" s="12"/>
      <c r="N607" s="12"/>
      <c r="O607" s="142"/>
      <c r="S607" s="142"/>
      <c r="T607" s="142"/>
      <c r="U607" s="142"/>
      <c r="V607" s="142"/>
      <c r="Y607" s="144"/>
      <c r="Z607" s="144"/>
      <c r="AA607" s="144"/>
    </row>
    <row r="608" spans="3:27" ht="14.1" customHeight="1" x14ac:dyDescent="0.2">
      <c r="C608" s="142"/>
      <c r="D608" s="142"/>
      <c r="E608" s="142"/>
      <c r="H608" s="12"/>
      <c r="I608" s="12"/>
      <c r="J608" s="12"/>
      <c r="K608" s="12"/>
      <c r="L608" s="12"/>
      <c r="M608" s="12"/>
      <c r="N608" s="12"/>
      <c r="O608" s="142"/>
      <c r="S608" s="142"/>
      <c r="T608" s="142"/>
      <c r="U608" s="142"/>
      <c r="V608" s="142"/>
      <c r="Y608" s="144"/>
      <c r="Z608" s="144"/>
      <c r="AA608" s="144"/>
    </row>
    <row r="609" spans="3:27" ht="14.1" customHeight="1" x14ac:dyDescent="0.2">
      <c r="C609" s="142"/>
      <c r="D609" s="142"/>
      <c r="E609" s="142"/>
      <c r="H609" s="12"/>
      <c r="I609" s="12"/>
      <c r="J609" s="12"/>
      <c r="K609" s="12"/>
      <c r="L609" s="12"/>
      <c r="M609" s="12"/>
      <c r="N609" s="12"/>
      <c r="O609" s="142"/>
      <c r="S609" s="142"/>
      <c r="T609" s="142"/>
      <c r="U609" s="142"/>
      <c r="V609" s="142"/>
      <c r="Y609" s="144"/>
      <c r="Z609" s="144"/>
      <c r="AA609" s="144"/>
    </row>
    <row r="610" spans="3:27" ht="14.1" customHeight="1" x14ac:dyDescent="0.2">
      <c r="C610" s="142"/>
      <c r="D610" s="142"/>
      <c r="E610" s="142"/>
      <c r="H610" s="12"/>
      <c r="I610" s="12"/>
      <c r="J610" s="12"/>
      <c r="K610" s="12"/>
      <c r="L610" s="12"/>
      <c r="M610" s="12"/>
      <c r="N610" s="12"/>
      <c r="O610" s="142"/>
      <c r="S610" s="142"/>
      <c r="T610" s="142"/>
      <c r="U610" s="142"/>
      <c r="V610" s="142"/>
      <c r="Y610" s="144"/>
      <c r="Z610" s="144"/>
      <c r="AA610" s="144"/>
    </row>
    <row r="611" spans="3:27" ht="14.1" customHeight="1" x14ac:dyDescent="0.2">
      <c r="C611" s="142"/>
      <c r="D611" s="142"/>
      <c r="E611" s="142"/>
      <c r="H611" s="12"/>
      <c r="I611" s="12"/>
      <c r="J611" s="12"/>
      <c r="K611" s="12"/>
      <c r="L611" s="12"/>
      <c r="M611" s="12"/>
      <c r="N611" s="12"/>
      <c r="O611" s="142"/>
      <c r="S611" s="142"/>
      <c r="T611" s="142"/>
      <c r="U611" s="142"/>
      <c r="V611" s="142"/>
      <c r="Y611" s="144"/>
      <c r="Z611" s="144"/>
      <c r="AA611" s="144"/>
    </row>
    <row r="612" spans="3:27" ht="14.1" customHeight="1" x14ac:dyDescent="0.2">
      <c r="C612" s="142"/>
      <c r="D612" s="142"/>
      <c r="E612" s="142"/>
      <c r="H612" s="12"/>
      <c r="I612" s="12"/>
      <c r="J612" s="12"/>
      <c r="K612" s="12"/>
      <c r="L612" s="12"/>
      <c r="M612" s="12"/>
      <c r="N612" s="12"/>
      <c r="O612" s="142"/>
      <c r="S612" s="142"/>
      <c r="T612" s="142"/>
      <c r="U612" s="142"/>
      <c r="V612" s="142"/>
      <c r="Y612" s="144"/>
      <c r="Z612" s="144"/>
      <c r="AA612" s="144"/>
    </row>
    <row r="613" spans="3:27" ht="14.1" customHeight="1" x14ac:dyDescent="0.2">
      <c r="C613" s="142"/>
      <c r="D613" s="142"/>
      <c r="E613" s="142"/>
      <c r="H613" s="12"/>
      <c r="I613" s="12"/>
      <c r="J613" s="12"/>
      <c r="K613" s="12"/>
      <c r="L613" s="12"/>
      <c r="M613" s="12"/>
      <c r="N613" s="12"/>
      <c r="O613" s="142"/>
      <c r="S613" s="142"/>
      <c r="T613" s="142"/>
      <c r="U613" s="142"/>
      <c r="V613" s="142"/>
      <c r="Y613" s="144"/>
      <c r="Z613" s="144"/>
      <c r="AA613" s="144"/>
    </row>
    <row r="614" spans="3:27" ht="14.1" customHeight="1" x14ac:dyDescent="0.2">
      <c r="C614" s="142"/>
      <c r="D614" s="142"/>
      <c r="E614" s="142"/>
      <c r="H614" s="12"/>
      <c r="I614" s="12"/>
      <c r="J614" s="12"/>
      <c r="K614" s="12"/>
      <c r="L614" s="12"/>
      <c r="M614" s="12"/>
      <c r="N614" s="12"/>
      <c r="O614" s="142"/>
      <c r="S614" s="142"/>
      <c r="T614" s="142"/>
      <c r="U614" s="142"/>
      <c r="V614" s="142"/>
      <c r="Y614" s="144"/>
      <c r="Z614" s="144"/>
      <c r="AA614" s="144"/>
    </row>
    <row r="615" spans="3:27" ht="14.1" customHeight="1" x14ac:dyDescent="0.2">
      <c r="C615" s="142"/>
      <c r="D615" s="142"/>
      <c r="E615" s="142"/>
      <c r="H615" s="12"/>
      <c r="I615" s="12"/>
      <c r="J615" s="12"/>
      <c r="K615" s="12"/>
      <c r="L615" s="12"/>
      <c r="M615" s="12"/>
      <c r="N615" s="12"/>
      <c r="O615" s="142"/>
      <c r="S615" s="142"/>
      <c r="T615" s="142"/>
      <c r="U615" s="142"/>
      <c r="V615" s="142"/>
      <c r="Y615" s="144"/>
      <c r="Z615" s="144"/>
      <c r="AA615" s="144"/>
    </row>
    <row r="616" spans="3:27" ht="14.1" customHeight="1" x14ac:dyDescent="0.2">
      <c r="C616" s="142"/>
      <c r="D616" s="142"/>
      <c r="E616" s="142"/>
      <c r="H616" s="12"/>
      <c r="I616" s="12"/>
      <c r="J616" s="12"/>
      <c r="K616" s="12"/>
      <c r="L616" s="12"/>
      <c r="M616" s="12"/>
      <c r="N616" s="12"/>
      <c r="O616" s="142"/>
      <c r="S616" s="142"/>
      <c r="T616" s="142"/>
      <c r="U616" s="142"/>
      <c r="V616" s="142"/>
      <c r="Y616" s="144"/>
      <c r="Z616" s="144"/>
      <c r="AA616" s="144"/>
    </row>
    <row r="617" spans="3:27" ht="14.1" customHeight="1" x14ac:dyDescent="0.2">
      <c r="C617" s="142"/>
      <c r="D617" s="142"/>
      <c r="E617" s="142"/>
      <c r="H617" s="12"/>
      <c r="I617" s="12"/>
      <c r="J617" s="12"/>
      <c r="K617" s="12"/>
      <c r="L617" s="12"/>
      <c r="M617" s="12"/>
      <c r="N617" s="12"/>
      <c r="O617" s="142"/>
      <c r="S617" s="142"/>
      <c r="T617" s="142"/>
      <c r="U617" s="142"/>
      <c r="V617" s="142"/>
      <c r="Y617" s="144"/>
      <c r="Z617" s="144"/>
      <c r="AA617" s="144"/>
    </row>
    <row r="618" spans="3:27" ht="14.1" customHeight="1" x14ac:dyDescent="0.2">
      <c r="C618" s="142"/>
      <c r="D618" s="142"/>
      <c r="E618" s="142"/>
      <c r="H618" s="12"/>
      <c r="I618" s="12"/>
      <c r="J618" s="12"/>
      <c r="K618" s="12"/>
      <c r="L618" s="12"/>
      <c r="M618" s="12"/>
      <c r="N618" s="12"/>
      <c r="O618" s="142"/>
      <c r="S618" s="142"/>
      <c r="T618" s="142"/>
      <c r="U618" s="142"/>
      <c r="V618" s="142"/>
      <c r="Y618" s="144"/>
      <c r="Z618" s="144"/>
      <c r="AA618" s="144"/>
    </row>
    <row r="619" spans="3:27" ht="14.1" customHeight="1" x14ac:dyDescent="0.2">
      <c r="C619" s="142"/>
      <c r="D619" s="142"/>
      <c r="E619" s="142"/>
      <c r="H619" s="12"/>
      <c r="I619" s="12"/>
      <c r="J619" s="12"/>
      <c r="K619" s="12"/>
      <c r="L619" s="12"/>
      <c r="M619" s="12"/>
      <c r="N619" s="12"/>
      <c r="O619" s="142"/>
      <c r="S619" s="142"/>
      <c r="T619" s="142"/>
      <c r="U619" s="142"/>
      <c r="V619" s="142"/>
      <c r="Y619" s="144"/>
      <c r="Z619" s="144"/>
      <c r="AA619" s="144"/>
    </row>
    <row r="620" spans="3:27" ht="14.1" customHeight="1" x14ac:dyDescent="0.2">
      <c r="C620" s="142"/>
      <c r="D620" s="142"/>
      <c r="E620" s="142"/>
      <c r="H620" s="12"/>
      <c r="I620" s="12"/>
      <c r="J620" s="12"/>
      <c r="K620" s="12"/>
      <c r="L620" s="12"/>
      <c r="M620" s="12"/>
      <c r="N620" s="12"/>
      <c r="O620" s="142"/>
      <c r="S620" s="142"/>
      <c r="T620" s="142"/>
      <c r="U620" s="142"/>
      <c r="V620" s="142"/>
      <c r="Y620" s="144"/>
      <c r="Z620" s="144"/>
      <c r="AA620" s="144"/>
    </row>
    <row r="621" spans="3:27" ht="14.1" customHeight="1" x14ac:dyDescent="0.2">
      <c r="C621" s="142"/>
      <c r="D621" s="142"/>
      <c r="E621" s="142"/>
      <c r="H621" s="12"/>
      <c r="I621" s="12"/>
      <c r="J621" s="12"/>
      <c r="K621" s="12"/>
      <c r="L621" s="12"/>
      <c r="M621" s="12"/>
      <c r="N621" s="12"/>
      <c r="O621" s="142"/>
      <c r="S621" s="142"/>
      <c r="T621" s="142"/>
      <c r="U621" s="142"/>
      <c r="V621" s="142"/>
      <c r="Y621" s="144"/>
      <c r="Z621" s="144"/>
      <c r="AA621" s="144"/>
    </row>
    <row r="622" spans="3:27" ht="14.1" customHeight="1" x14ac:dyDescent="0.2">
      <c r="C622" s="142"/>
      <c r="D622" s="142"/>
      <c r="E622" s="142"/>
      <c r="H622" s="12"/>
      <c r="I622" s="12"/>
      <c r="J622" s="12"/>
      <c r="K622" s="12"/>
      <c r="L622" s="12"/>
      <c r="M622" s="12"/>
      <c r="N622" s="12"/>
      <c r="O622" s="142"/>
      <c r="S622" s="142"/>
      <c r="T622" s="142"/>
      <c r="U622" s="142"/>
      <c r="V622" s="142"/>
      <c r="Y622" s="144"/>
      <c r="Z622" s="144"/>
      <c r="AA622" s="144"/>
    </row>
    <row r="623" spans="3:27" ht="14.1" customHeight="1" x14ac:dyDescent="0.2">
      <c r="C623" s="142"/>
      <c r="D623" s="142"/>
      <c r="E623" s="142"/>
      <c r="H623" s="12"/>
      <c r="I623" s="12"/>
      <c r="J623" s="12"/>
      <c r="K623" s="12"/>
      <c r="L623" s="12"/>
      <c r="M623" s="12"/>
      <c r="N623" s="12"/>
      <c r="O623" s="142"/>
      <c r="S623" s="142"/>
      <c r="T623" s="142"/>
      <c r="U623" s="142"/>
      <c r="V623" s="142"/>
      <c r="Y623" s="144"/>
      <c r="Z623" s="144"/>
      <c r="AA623" s="144"/>
    </row>
    <row r="624" spans="3:27" ht="14.1" customHeight="1" x14ac:dyDescent="0.2">
      <c r="C624" s="142"/>
      <c r="D624" s="142"/>
      <c r="E624" s="142"/>
      <c r="H624" s="12"/>
      <c r="I624" s="12"/>
      <c r="J624" s="12"/>
      <c r="K624" s="12"/>
      <c r="L624" s="12"/>
      <c r="M624" s="12"/>
      <c r="N624" s="12"/>
      <c r="O624" s="142"/>
      <c r="S624" s="142"/>
      <c r="T624" s="142"/>
      <c r="U624" s="142"/>
      <c r="V624" s="142"/>
      <c r="Y624" s="144"/>
      <c r="Z624" s="144"/>
      <c r="AA624" s="144"/>
    </row>
    <row r="625" spans="3:27" ht="14.1" customHeight="1" x14ac:dyDescent="0.2">
      <c r="C625" s="142"/>
      <c r="D625" s="142"/>
      <c r="E625" s="142"/>
      <c r="H625" s="12"/>
      <c r="I625" s="12"/>
      <c r="J625" s="12"/>
      <c r="K625" s="12"/>
      <c r="L625" s="12"/>
      <c r="M625" s="12"/>
      <c r="N625" s="12"/>
      <c r="O625" s="142"/>
      <c r="S625" s="142"/>
      <c r="T625" s="142"/>
      <c r="U625" s="142"/>
      <c r="V625" s="142"/>
      <c r="Y625" s="144"/>
      <c r="Z625" s="144"/>
      <c r="AA625" s="144"/>
    </row>
    <row r="626" spans="3:27" ht="14.1" customHeight="1" x14ac:dyDescent="0.2">
      <c r="C626" s="142"/>
      <c r="D626" s="142"/>
      <c r="E626" s="142"/>
      <c r="H626" s="12"/>
      <c r="I626" s="12"/>
      <c r="J626" s="12"/>
      <c r="K626" s="12"/>
      <c r="L626" s="12"/>
      <c r="M626" s="12"/>
      <c r="N626" s="12"/>
      <c r="O626" s="142"/>
      <c r="S626" s="142"/>
      <c r="T626" s="142"/>
      <c r="U626" s="142"/>
      <c r="V626" s="142"/>
      <c r="Y626" s="144"/>
      <c r="Z626" s="144"/>
      <c r="AA626" s="144"/>
    </row>
    <row r="627" spans="3:27" ht="14.1" customHeight="1" x14ac:dyDescent="0.2">
      <c r="C627" s="142"/>
      <c r="D627" s="142"/>
      <c r="E627" s="142"/>
      <c r="H627" s="12"/>
      <c r="I627" s="12"/>
      <c r="J627" s="12"/>
      <c r="K627" s="12"/>
      <c r="L627" s="12"/>
      <c r="M627" s="12"/>
      <c r="N627" s="12"/>
      <c r="O627" s="142"/>
      <c r="S627" s="142"/>
      <c r="T627" s="142"/>
      <c r="U627" s="142"/>
      <c r="V627" s="142"/>
      <c r="Y627" s="144"/>
      <c r="Z627" s="144"/>
      <c r="AA627" s="144"/>
    </row>
    <row r="628" spans="3:27" ht="14.1" customHeight="1" x14ac:dyDescent="0.2">
      <c r="C628" s="142"/>
      <c r="D628" s="142"/>
      <c r="E628" s="142"/>
      <c r="H628" s="12"/>
      <c r="I628" s="12"/>
      <c r="J628" s="12"/>
      <c r="K628" s="12"/>
      <c r="L628" s="12"/>
      <c r="M628" s="12"/>
      <c r="N628" s="12"/>
      <c r="O628" s="142"/>
      <c r="S628" s="142"/>
      <c r="T628" s="142"/>
      <c r="U628" s="142"/>
      <c r="V628" s="142"/>
      <c r="Y628" s="144"/>
      <c r="Z628" s="144"/>
      <c r="AA628" s="144"/>
    </row>
    <row r="629" spans="3:27" ht="14.1" customHeight="1" x14ac:dyDescent="0.2">
      <c r="C629" s="142"/>
      <c r="D629" s="142"/>
      <c r="E629" s="142"/>
      <c r="H629" s="12"/>
      <c r="I629" s="12"/>
      <c r="J629" s="12"/>
      <c r="K629" s="12"/>
      <c r="L629" s="12"/>
      <c r="M629" s="12"/>
      <c r="N629" s="12"/>
      <c r="O629" s="142"/>
      <c r="S629" s="142"/>
      <c r="T629" s="142"/>
      <c r="U629" s="142"/>
      <c r="V629" s="142"/>
      <c r="Y629" s="144"/>
      <c r="Z629" s="144"/>
      <c r="AA629" s="144"/>
    </row>
    <row r="630" spans="3:27" ht="14.1" customHeight="1" x14ac:dyDescent="0.2">
      <c r="C630" s="142"/>
      <c r="D630" s="142"/>
      <c r="E630" s="142"/>
      <c r="H630" s="12"/>
      <c r="I630" s="12"/>
      <c r="J630" s="12"/>
      <c r="K630" s="12"/>
      <c r="L630" s="12"/>
      <c r="M630" s="12"/>
      <c r="N630" s="12"/>
      <c r="O630" s="142"/>
      <c r="S630" s="142"/>
      <c r="T630" s="142"/>
      <c r="U630" s="142"/>
      <c r="V630" s="142"/>
      <c r="Y630" s="144"/>
      <c r="Z630" s="144"/>
      <c r="AA630" s="144"/>
    </row>
    <row r="631" spans="3:27" ht="14.1" customHeight="1" x14ac:dyDescent="0.2">
      <c r="C631" s="142"/>
      <c r="D631" s="142"/>
      <c r="E631" s="142"/>
      <c r="H631" s="12"/>
      <c r="I631" s="12"/>
      <c r="J631" s="12"/>
      <c r="K631" s="12"/>
      <c r="L631" s="12"/>
      <c r="M631" s="12"/>
      <c r="N631" s="12"/>
      <c r="O631" s="142"/>
      <c r="S631" s="142"/>
      <c r="T631" s="142"/>
      <c r="U631" s="142"/>
      <c r="V631" s="142"/>
      <c r="Y631" s="144"/>
      <c r="Z631" s="144"/>
      <c r="AA631" s="144"/>
    </row>
    <row r="632" spans="3:27" ht="14.1" customHeight="1" x14ac:dyDescent="0.2">
      <c r="C632" s="142"/>
      <c r="D632" s="142"/>
      <c r="E632" s="142"/>
      <c r="H632" s="12"/>
      <c r="I632" s="12"/>
      <c r="J632" s="12"/>
      <c r="K632" s="12"/>
      <c r="L632" s="12"/>
      <c r="M632" s="12"/>
      <c r="N632" s="12"/>
      <c r="O632" s="142"/>
      <c r="S632" s="142"/>
      <c r="T632" s="142"/>
      <c r="U632" s="142"/>
      <c r="V632" s="142"/>
      <c r="Y632" s="144"/>
      <c r="Z632" s="144"/>
      <c r="AA632" s="144"/>
    </row>
    <row r="633" spans="3:27" ht="14.1" customHeight="1" x14ac:dyDescent="0.2">
      <c r="C633" s="142"/>
      <c r="D633" s="142"/>
      <c r="E633" s="142"/>
      <c r="H633" s="12"/>
      <c r="I633" s="12"/>
      <c r="J633" s="12"/>
      <c r="K633" s="12"/>
      <c r="L633" s="12"/>
      <c r="M633" s="12"/>
      <c r="N633" s="12"/>
      <c r="O633" s="142"/>
      <c r="S633" s="142"/>
      <c r="T633" s="142"/>
      <c r="U633" s="142"/>
      <c r="V633" s="142"/>
      <c r="Y633" s="144"/>
      <c r="Z633" s="144"/>
      <c r="AA633" s="144"/>
    </row>
    <row r="634" spans="3:27" ht="14.1" customHeight="1" x14ac:dyDescent="0.2">
      <c r="C634" s="142"/>
      <c r="D634" s="142"/>
      <c r="E634" s="142"/>
      <c r="H634" s="12"/>
      <c r="I634" s="12"/>
      <c r="J634" s="12"/>
      <c r="K634" s="12"/>
      <c r="L634" s="12"/>
      <c r="M634" s="12"/>
      <c r="N634" s="12"/>
      <c r="O634" s="142"/>
      <c r="S634" s="142"/>
      <c r="T634" s="142"/>
      <c r="U634" s="142"/>
      <c r="V634" s="142"/>
      <c r="Y634" s="144"/>
      <c r="Z634" s="144"/>
      <c r="AA634" s="144"/>
    </row>
    <row r="635" spans="3:27" ht="14.1" customHeight="1" x14ac:dyDescent="0.2">
      <c r="C635" s="142"/>
      <c r="D635" s="142"/>
      <c r="E635" s="142"/>
      <c r="H635" s="12"/>
      <c r="I635" s="12"/>
      <c r="J635" s="12"/>
      <c r="K635" s="12"/>
      <c r="L635" s="12"/>
      <c r="M635" s="12"/>
      <c r="N635" s="12"/>
      <c r="O635" s="142"/>
      <c r="S635" s="142"/>
      <c r="T635" s="142"/>
      <c r="U635" s="142"/>
      <c r="V635" s="142"/>
      <c r="Y635" s="144"/>
      <c r="Z635" s="144"/>
      <c r="AA635" s="144"/>
    </row>
    <row r="636" spans="3:27" ht="14.1" customHeight="1" x14ac:dyDescent="0.2">
      <c r="C636" s="142"/>
      <c r="D636" s="142"/>
      <c r="E636" s="142"/>
      <c r="H636" s="12"/>
      <c r="I636" s="12"/>
      <c r="J636" s="12"/>
      <c r="K636" s="12"/>
      <c r="L636" s="12"/>
      <c r="M636" s="12"/>
      <c r="N636" s="12"/>
      <c r="O636" s="142"/>
      <c r="S636" s="142"/>
      <c r="T636" s="142"/>
      <c r="U636" s="142"/>
      <c r="V636" s="142"/>
      <c r="Y636" s="144"/>
      <c r="Z636" s="144"/>
      <c r="AA636" s="144"/>
    </row>
    <row r="637" spans="3:27" ht="14.1" customHeight="1" x14ac:dyDescent="0.2">
      <c r="C637" s="142"/>
      <c r="D637" s="142"/>
      <c r="E637" s="142"/>
      <c r="H637" s="12"/>
      <c r="I637" s="12"/>
      <c r="J637" s="12"/>
      <c r="K637" s="12"/>
      <c r="L637" s="12"/>
      <c r="M637" s="12"/>
      <c r="N637" s="12"/>
      <c r="O637" s="142"/>
      <c r="S637" s="142"/>
      <c r="T637" s="142"/>
      <c r="U637" s="142"/>
      <c r="V637" s="142"/>
      <c r="Y637" s="144"/>
      <c r="Z637" s="144"/>
      <c r="AA637" s="144"/>
    </row>
    <row r="638" spans="3:27" ht="14.1" customHeight="1" x14ac:dyDescent="0.2">
      <c r="C638" s="142"/>
      <c r="D638" s="142"/>
      <c r="E638" s="142"/>
      <c r="H638" s="12"/>
      <c r="I638" s="12"/>
      <c r="J638" s="12"/>
      <c r="K638" s="12"/>
      <c r="L638" s="12"/>
      <c r="M638" s="12"/>
      <c r="N638" s="12"/>
      <c r="O638" s="142"/>
      <c r="S638" s="142"/>
      <c r="T638" s="142"/>
      <c r="U638" s="142"/>
      <c r="V638" s="142"/>
      <c r="Y638" s="144"/>
      <c r="Z638" s="144"/>
      <c r="AA638" s="144"/>
    </row>
    <row r="639" spans="3:27" ht="14.1" customHeight="1" x14ac:dyDescent="0.2">
      <c r="C639" s="142"/>
      <c r="D639" s="142"/>
      <c r="E639" s="142"/>
      <c r="H639" s="12"/>
      <c r="I639" s="12"/>
      <c r="J639" s="12"/>
      <c r="K639" s="12"/>
      <c r="L639" s="12"/>
      <c r="M639" s="12"/>
      <c r="N639" s="12"/>
      <c r="O639" s="142"/>
      <c r="S639" s="142"/>
      <c r="T639" s="142"/>
      <c r="U639" s="142"/>
      <c r="V639" s="142"/>
      <c r="Y639" s="144"/>
      <c r="Z639" s="144"/>
      <c r="AA639" s="144"/>
    </row>
    <row r="640" spans="3:27" ht="14.1" customHeight="1" x14ac:dyDescent="0.2">
      <c r="C640" s="142"/>
      <c r="D640" s="142"/>
      <c r="E640" s="142"/>
      <c r="H640" s="12"/>
      <c r="I640" s="12"/>
      <c r="J640" s="12"/>
      <c r="K640" s="12"/>
      <c r="L640" s="12"/>
      <c r="M640" s="12"/>
      <c r="N640" s="12"/>
      <c r="O640" s="142"/>
      <c r="S640" s="142"/>
      <c r="T640" s="142"/>
      <c r="U640" s="142"/>
      <c r="V640" s="142"/>
      <c r="Y640" s="144"/>
      <c r="Z640" s="144"/>
      <c r="AA640" s="144"/>
    </row>
    <row r="641" spans="3:27" ht="14.1" customHeight="1" x14ac:dyDescent="0.2">
      <c r="C641" s="142"/>
      <c r="D641" s="142"/>
      <c r="E641" s="142"/>
      <c r="H641" s="12"/>
      <c r="I641" s="12"/>
      <c r="J641" s="12"/>
      <c r="K641" s="12"/>
      <c r="L641" s="12"/>
      <c r="M641" s="12"/>
      <c r="N641" s="12"/>
      <c r="O641" s="142"/>
      <c r="S641" s="142"/>
      <c r="T641" s="142"/>
      <c r="U641" s="142"/>
      <c r="V641" s="142"/>
      <c r="Y641" s="144"/>
      <c r="Z641" s="144"/>
      <c r="AA641" s="144"/>
    </row>
    <row r="642" spans="3:27" ht="14.1" customHeight="1" x14ac:dyDescent="0.2">
      <c r="C642" s="142"/>
      <c r="D642" s="142"/>
      <c r="E642" s="142"/>
      <c r="H642" s="12"/>
      <c r="I642" s="12"/>
      <c r="J642" s="12"/>
      <c r="K642" s="12"/>
      <c r="L642" s="12"/>
      <c r="M642" s="12"/>
      <c r="N642" s="12"/>
      <c r="O642" s="142"/>
      <c r="S642" s="142"/>
      <c r="T642" s="142"/>
      <c r="U642" s="142"/>
      <c r="V642" s="142"/>
      <c r="Y642" s="144"/>
      <c r="Z642" s="144"/>
      <c r="AA642" s="144"/>
    </row>
    <row r="643" spans="3:27" ht="14.1" customHeight="1" x14ac:dyDescent="0.2">
      <c r="C643" s="142"/>
      <c r="D643" s="142"/>
      <c r="E643" s="142"/>
      <c r="H643" s="12"/>
      <c r="I643" s="12"/>
      <c r="J643" s="12"/>
      <c r="K643" s="12"/>
      <c r="L643" s="12"/>
      <c r="M643" s="12"/>
      <c r="N643" s="12"/>
      <c r="O643" s="142"/>
      <c r="S643" s="142"/>
      <c r="T643" s="142"/>
      <c r="U643" s="142"/>
      <c r="V643" s="142"/>
      <c r="Y643" s="144"/>
      <c r="Z643" s="144"/>
      <c r="AA643" s="144"/>
    </row>
    <row r="644" spans="3:27" ht="14.1" customHeight="1" x14ac:dyDescent="0.2">
      <c r="C644" s="142"/>
      <c r="D644" s="142"/>
      <c r="E644" s="142"/>
      <c r="H644" s="12"/>
      <c r="I644" s="12"/>
      <c r="J644" s="12"/>
      <c r="K644" s="12"/>
      <c r="L644" s="12"/>
      <c r="M644" s="12"/>
      <c r="N644" s="12"/>
      <c r="O644" s="142"/>
      <c r="S644" s="142"/>
      <c r="T644" s="142"/>
      <c r="U644" s="142"/>
      <c r="V644" s="142"/>
      <c r="Y644" s="144"/>
      <c r="Z644" s="144"/>
      <c r="AA644" s="144"/>
    </row>
    <row r="645" spans="3:27" ht="14.1" customHeight="1" x14ac:dyDescent="0.2">
      <c r="C645" s="142"/>
      <c r="D645" s="142"/>
      <c r="E645" s="142"/>
      <c r="H645" s="12"/>
      <c r="I645" s="12"/>
      <c r="J645" s="12"/>
      <c r="K645" s="12"/>
      <c r="L645" s="12"/>
      <c r="M645" s="12"/>
      <c r="N645" s="12"/>
      <c r="O645" s="142"/>
      <c r="S645" s="142"/>
      <c r="T645" s="142"/>
      <c r="U645" s="142"/>
      <c r="V645" s="142"/>
      <c r="Y645" s="144"/>
      <c r="Z645" s="144"/>
      <c r="AA645" s="144"/>
    </row>
    <row r="646" spans="3:27" ht="14.1" customHeight="1" x14ac:dyDescent="0.2">
      <c r="C646" s="142"/>
      <c r="D646" s="142"/>
      <c r="E646" s="142"/>
      <c r="H646" s="12"/>
      <c r="I646" s="12"/>
      <c r="J646" s="12"/>
      <c r="K646" s="12"/>
      <c r="L646" s="12"/>
      <c r="M646" s="12"/>
      <c r="N646" s="12"/>
      <c r="O646" s="142"/>
      <c r="S646" s="142"/>
      <c r="T646" s="142"/>
      <c r="U646" s="142"/>
      <c r="V646" s="142"/>
      <c r="Y646" s="144"/>
      <c r="Z646" s="144"/>
      <c r="AA646" s="144"/>
    </row>
    <row r="647" spans="3:27" ht="14.1" customHeight="1" x14ac:dyDescent="0.2">
      <c r="C647" s="142"/>
      <c r="D647" s="142"/>
      <c r="E647" s="142"/>
      <c r="H647" s="12"/>
      <c r="I647" s="12"/>
      <c r="J647" s="12"/>
      <c r="K647" s="12"/>
      <c r="L647" s="12"/>
      <c r="M647" s="12"/>
      <c r="N647" s="12"/>
      <c r="O647" s="142"/>
      <c r="S647" s="142"/>
      <c r="T647" s="142"/>
      <c r="U647" s="142"/>
      <c r="V647" s="142"/>
      <c r="Y647" s="144"/>
      <c r="Z647" s="144"/>
      <c r="AA647" s="144"/>
    </row>
    <row r="648" spans="3:27" ht="14.1" customHeight="1" x14ac:dyDescent="0.2">
      <c r="C648" s="142"/>
      <c r="D648" s="142"/>
      <c r="E648" s="142"/>
      <c r="H648" s="12"/>
      <c r="I648" s="12"/>
      <c r="J648" s="12"/>
      <c r="K648" s="12"/>
      <c r="L648" s="12"/>
      <c r="M648" s="12"/>
      <c r="N648" s="12"/>
      <c r="O648" s="142"/>
      <c r="S648" s="142"/>
      <c r="T648" s="142"/>
      <c r="U648" s="142"/>
      <c r="V648" s="142"/>
      <c r="Y648" s="144"/>
      <c r="Z648" s="144"/>
      <c r="AA648" s="144"/>
    </row>
    <row r="649" spans="3:27" ht="14.1" customHeight="1" x14ac:dyDescent="0.2">
      <c r="C649" s="142"/>
      <c r="D649" s="142"/>
      <c r="E649" s="142"/>
      <c r="H649" s="12"/>
      <c r="I649" s="12"/>
      <c r="J649" s="12"/>
      <c r="K649" s="12"/>
      <c r="L649" s="12"/>
      <c r="M649" s="12"/>
      <c r="N649" s="12"/>
      <c r="O649" s="142"/>
      <c r="S649" s="142"/>
      <c r="T649" s="142"/>
      <c r="U649" s="142"/>
      <c r="V649" s="142"/>
      <c r="Y649" s="144"/>
      <c r="Z649" s="144"/>
      <c r="AA649" s="144"/>
    </row>
    <row r="650" spans="3:27" ht="14.1" customHeight="1" x14ac:dyDescent="0.2">
      <c r="C650" s="142"/>
      <c r="D650" s="142"/>
      <c r="E650" s="142"/>
      <c r="H650" s="12"/>
      <c r="I650" s="12"/>
      <c r="J650" s="12"/>
      <c r="K650" s="12"/>
      <c r="L650" s="12"/>
      <c r="M650" s="12"/>
      <c r="N650" s="12"/>
      <c r="O650" s="142"/>
      <c r="S650" s="142"/>
      <c r="T650" s="142"/>
      <c r="U650" s="142"/>
      <c r="V650" s="142"/>
      <c r="Y650" s="144"/>
      <c r="Z650" s="144"/>
      <c r="AA650" s="144"/>
    </row>
    <row r="651" spans="3:27" ht="14.1" customHeight="1" x14ac:dyDescent="0.2">
      <c r="C651" s="142"/>
      <c r="D651" s="142"/>
      <c r="E651" s="142"/>
      <c r="H651" s="12"/>
      <c r="I651" s="12"/>
      <c r="J651" s="12"/>
      <c r="K651" s="12"/>
      <c r="L651" s="12"/>
      <c r="M651" s="12"/>
      <c r="N651" s="12"/>
      <c r="O651" s="142"/>
      <c r="S651" s="142"/>
      <c r="T651" s="142"/>
      <c r="U651" s="142"/>
      <c r="V651" s="142"/>
      <c r="Y651" s="144"/>
      <c r="Z651" s="144"/>
      <c r="AA651" s="144"/>
    </row>
    <row r="652" spans="3:27" ht="14.1" customHeight="1" x14ac:dyDescent="0.2">
      <c r="C652" s="142"/>
      <c r="D652" s="142"/>
      <c r="E652" s="142"/>
      <c r="H652" s="12"/>
      <c r="I652" s="12"/>
      <c r="J652" s="12"/>
      <c r="K652" s="12"/>
      <c r="L652" s="12"/>
      <c r="M652" s="12"/>
      <c r="N652" s="12"/>
      <c r="O652" s="142"/>
      <c r="S652" s="142"/>
      <c r="T652" s="142"/>
      <c r="U652" s="142"/>
      <c r="V652" s="142"/>
      <c r="Y652" s="144"/>
      <c r="Z652" s="144"/>
      <c r="AA652" s="144"/>
    </row>
    <row r="653" spans="3:27" ht="14.1" customHeight="1" x14ac:dyDescent="0.2">
      <c r="C653" s="142"/>
      <c r="D653" s="142"/>
      <c r="E653" s="142"/>
      <c r="H653" s="12"/>
      <c r="I653" s="12"/>
      <c r="J653" s="12"/>
      <c r="K653" s="12"/>
      <c r="L653" s="12"/>
      <c r="M653" s="12"/>
      <c r="N653" s="12"/>
      <c r="O653" s="142"/>
      <c r="S653" s="142"/>
      <c r="T653" s="142"/>
      <c r="U653" s="142"/>
      <c r="V653" s="142"/>
      <c r="Y653" s="144"/>
      <c r="Z653" s="144"/>
      <c r="AA653" s="144"/>
    </row>
    <row r="654" spans="3:27" ht="14.1" customHeight="1" x14ac:dyDescent="0.2">
      <c r="C654" s="142"/>
      <c r="D654" s="142"/>
      <c r="E654" s="142"/>
      <c r="H654" s="12"/>
      <c r="I654" s="12"/>
      <c r="J654" s="12"/>
      <c r="K654" s="12"/>
      <c r="L654" s="12"/>
      <c r="M654" s="12"/>
      <c r="N654" s="12"/>
      <c r="O654" s="142"/>
      <c r="S654" s="142"/>
      <c r="T654" s="142"/>
      <c r="U654" s="142"/>
      <c r="V654" s="142"/>
      <c r="Y654" s="144"/>
      <c r="Z654" s="144"/>
      <c r="AA654" s="144"/>
    </row>
    <row r="655" spans="3:27" ht="14.1" customHeight="1" x14ac:dyDescent="0.2">
      <c r="C655" s="142"/>
      <c r="D655" s="142"/>
      <c r="E655" s="142"/>
      <c r="H655" s="12"/>
      <c r="I655" s="12"/>
      <c r="J655" s="12"/>
      <c r="K655" s="12"/>
      <c r="L655" s="12"/>
      <c r="M655" s="12"/>
      <c r="N655" s="12"/>
      <c r="O655" s="142"/>
      <c r="S655" s="142"/>
      <c r="T655" s="142"/>
      <c r="U655" s="142"/>
      <c r="V655" s="142"/>
      <c r="Y655" s="144"/>
      <c r="Z655" s="144"/>
      <c r="AA655" s="144"/>
    </row>
    <row r="656" spans="3:27" ht="14.1" customHeight="1" x14ac:dyDescent="0.2">
      <c r="C656" s="142"/>
      <c r="D656" s="142"/>
      <c r="E656" s="142"/>
      <c r="H656" s="12"/>
      <c r="I656" s="12"/>
      <c r="J656" s="12"/>
      <c r="K656" s="12"/>
      <c r="L656" s="12"/>
      <c r="M656" s="12"/>
      <c r="N656" s="12"/>
      <c r="O656" s="142"/>
      <c r="S656" s="142"/>
      <c r="T656" s="142"/>
      <c r="U656" s="142"/>
      <c r="V656" s="142"/>
      <c r="Y656" s="144"/>
      <c r="Z656" s="144"/>
      <c r="AA656" s="144"/>
    </row>
    <row r="657" spans="3:27" ht="14.1" customHeight="1" x14ac:dyDescent="0.2">
      <c r="C657" s="142"/>
      <c r="D657" s="142"/>
      <c r="E657" s="142"/>
      <c r="H657" s="12"/>
      <c r="I657" s="12"/>
      <c r="J657" s="12"/>
      <c r="K657" s="12"/>
      <c r="L657" s="12"/>
      <c r="M657" s="12"/>
      <c r="N657" s="12"/>
      <c r="O657" s="142"/>
      <c r="S657" s="142"/>
      <c r="T657" s="142"/>
      <c r="U657" s="142"/>
      <c r="V657" s="142"/>
      <c r="Y657" s="144"/>
      <c r="Z657" s="144"/>
      <c r="AA657" s="144"/>
    </row>
    <row r="658" spans="3:27" ht="14.1" customHeight="1" x14ac:dyDescent="0.2">
      <c r="C658" s="142"/>
      <c r="D658" s="142"/>
      <c r="E658" s="142"/>
      <c r="H658" s="12"/>
      <c r="I658" s="12"/>
      <c r="J658" s="12"/>
      <c r="K658" s="12"/>
      <c r="L658" s="12"/>
      <c r="M658" s="12"/>
      <c r="N658" s="12"/>
      <c r="O658" s="142"/>
      <c r="S658" s="142"/>
      <c r="T658" s="142"/>
      <c r="U658" s="142"/>
      <c r="V658" s="142"/>
      <c r="Y658" s="144"/>
      <c r="Z658" s="144"/>
      <c r="AA658" s="144"/>
    </row>
    <row r="659" spans="3:27" ht="14.1" customHeight="1" x14ac:dyDescent="0.2">
      <c r="C659" s="142"/>
      <c r="D659" s="142"/>
      <c r="E659" s="142"/>
      <c r="H659" s="12"/>
      <c r="I659" s="12"/>
      <c r="J659" s="12"/>
      <c r="K659" s="12"/>
      <c r="L659" s="12"/>
      <c r="M659" s="12"/>
      <c r="N659" s="12"/>
      <c r="O659" s="142"/>
      <c r="S659" s="142"/>
      <c r="T659" s="142"/>
      <c r="U659" s="142"/>
      <c r="V659" s="142"/>
      <c r="Y659" s="144"/>
      <c r="Z659" s="144"/>
      <c r="AA659" s="144"/>
    </row>
    <row r="660" spans="3:27" ht="14.1" customHeight="1" x14ac:dyDescent="0.2">
      <c r="C660" s="142"/>
      <c r="D660" s="142"/>
      <c r="E660" s="142"/>
      <c r="H660" s="12"/>
      <c r="I660" s="12"/>
      <c r="J660" s="12"/>
      <c r="K660" s="12"/>
      <c r="L660" s="12"/>
      <c r="M660" s="12"/>
      <c r="N660" s="12"/>
      <c r="O660" s="142"/>
      <c r="S660" s="142"/>
      <c r="T660" s="142"/>
      <c r="U660" s="142"/>
      <c r="V660" s="142"/>
      <c r="Y660" s="144"/>
      <c r="Z660" s="144"/>
      <c r="AA660" s="144"/>
    </row>
    <row r="661" spans="3:27" ht="14.1" customHeight="1" x14ac:dyDescent="0.2">
      <c r="C661" s="142"/>
      <c r="D661" s="142"/>
      <c r="E661" s="142"/>
      <c r="H661" s="12"/>
      <c r="I661" s="12"/>
      <c r="J661" s="12"/>
      <c r="K661" s="12"/>
      <c r="L661" s="12"/>
      <c r="M661" s="12"/>
      <c r="N661" s="12"/>
      <c r="O661" s="142"/>
      <c r="S661" s="142"/>
      <c r="T661" s="142"/>
      <c r="U661" s="142"/>
      <c r="V661" s="142"/>
      <c r="Y661" s="144"/>
      <c r="Z661" s="144"/>
      <c r="AA661" s="144"/>
    </row>
    <row r="662" spans="3:27" ht="14.1" customHeight="1" x14ac:dyDescent="0.2">
      <c r="C662" s="142"/>
      <c r="D662" s="142"/>
      <c r="E662" s="142"/>
      <c r="H662" s="12"/>
      <c r="I662" s="12"/>
      <c r="J662" s="12"/>
      <c r="K662" s="12"/>
      <c r="L662" s="12"/>
      <c r="M662" s="12"/>
      <c r="N662" s="12"/>
      <c r="O662" s="142"/>
      <c r="S662" s="142"/>
      <c r="T662" s="142"/>
      <c r="U662" s="142"/>
      <c r="V662" s="142"/>
      <c r="Y662" s="144"/>
      <c r="Z662" s="144"/>
      <c r="AA662" s="144"/>
    </row>
    <row r="663" spans="3:27" ht="14.1" customHeight="1" x14ac:dyDescent="0.2">
      <c r="C663" s="142"/>
      <c r="D663" s="142"/>
      <c r="E663" s="142"/>
      <c r="H663" s="12"/>
      <c r="I663" s="12"/>
      <c r="J663" s="12"/>
      <c r="K663" s="12"/>
      <c r="L663" s="12"/>
      <c r="M663" s="12"/>
      <c r="N663" s="12"/>
      <c r="O663" s="142"/>
      <c r="S663" s="142"/>
      <c r="T663" s="142"/>
      <c r="U663" s="142"/>
      <c r="V663" s="142"/>
      <c r="Y663" s="144"/>
      <c r="Z663" s="144"/>
      <c r="AA663" s="144"/>
    </row>
    <row r="664" spans="3:27" ht="14.1" customHeight="1" x14ac:dyDescent="0.2">
      <c r="C664" s="142"/>
      <c r="D664" s="142"/>
      <c r="E664" s="142"/>
      <c r="H664" s="12"/>
      <c r="I664" s="12"/>
      <c r="J664" s="12"/>
      <c r="K664" s="12"/>
      <c r="L664" s="12"/>
      <c r="M664" s="12"/>
      <c r="N664" s="12"/>
      <c r="O664" s="142"/>
      <c r="S664" s="142"/>
      <c r="T664" s="142"/>
      <c r="U664" s="142"/>
      <c r="V664" s="142"/>
      <c r="Y664" s="144"/>
      <c r="Z664" s="144"/>
      <c r="AA664" s="144"/>
    </row>
    <row r="665" spans="3:27" ht="14.1" customHeight="1" x14ac:dyDescent="0.2">
      <c r="C665" s="142"/>
      <c r="D665" s="142"/>
      <c r="E665" s="142"/>
      <c r="H665" s="12"/>
      <c r="I665" s="12"/>
      <c r="J665" s="12"/>
      <c r="K665" s="12"/>
      <c r="L665" s="12"/>
      <c r="M665" s="12"/>
      <c r="N665" s="12"/>
      <c r="O665" s="142"/>
      <c r="S665" s="142"/>
      <c r="T665" s="142"/>
      <c r="U665" s="142"/>
      <c r="V665" s="142"/>
      <c r="Y665" s="144"/>
      <c r="Z665" s="144"/>
      <c r="AA665" s="144"/>
    </row>
    <row r="666" spans="3:27" ht="14.1" customHeight="1" x14ac:dyDescent="0.2">
      <c r="C666" s="142"/>
      <c r="D666" s="142"/>
      <c r="E666" s="142"/>
      <c r="H666" s="12"/>
      <c r="I666" s="12"/>
      <c r="J666" s="12"/>
      <c r="K666" s="12"/>
      <c r="L666" s="12"/>
      <c r="M666" s="12"/>
      <c r="N666" s="12"/>
      <c r="O666" s="142"/>
      <c r="S666" s="142"/>
      <c r="T666" s="142"/>
      <c r="U666" s="142"/>
      <c r="V666" s="142"/>
      <c r="Y666" s="144"/>
      <c r="Z666" s="144"/>
      <c r="AA666" s="144"/>
    </row>
    <row r="667" spans="3:27" ht="14.1" customHeight="1" x14ac:dyDescent="0.2">
      <c r="C667" s="142"/>
      <c r="D667" s="142"/>
      <c r="E667" s="142"/>
      <c r="H667" s="12"/>
      <c r="I667" s="12"/>
      <c r="J667" s="12"/>
      <c r="K667" s="12"/>
      <c r="L667" s="12"/>
      <c r="M667" s="12"/>
      <c r="N667" s="12"/>
      <c r="O667" s="142"/>
      <c r="S667" s="142"/>
      <c r="T667" s="142"/>
      <c r="U667" s="142"/>
      <c r="V667" s="142"/>
      <c r="Y667" s="144"/>
      <c r="Z667" s="144"/>
      <c r="AA667" s="144"/>
    </row>
    <row r="668" spans="3:27" ht="14.1" customHeight="1" x14ac:dyDescent="0.2">
      <c r="C668" s="142"/>
      <c r="D668" s="142"/>
      <c r="E668" s="142"/>
      <c r="H668" s="12"/>
      <c r="I668" s="12"/>
      <c r="J668" s="12"/>
      <c r="K668" s="12"/>
      <c r="L668" s="12"/>
      <c r="M668" s="12"/>
      <c r="N668" s="12"/>
      <c r="O668" s="142"/>
      <c r="S668" s="142"/>
      <c r="T668" s="142"/>
      <c r="U668" s="142"/>
      <c r="V668" s="142"/>
      <c r="Y668" s="144"/>
      <c r="Z668" s="144"/>
      <c r="AA668" s="144"/>
    </row>
    <row r="669" spans="3:27" ht="14.1" customHeight="1" x14ac:dyDescent="0.2">
      <c r="C669" s="142"/>
      <c r="D669" s="142"/>
      <c r="E669" s="142"/>
      <c r="H669" s="12"/>
      <c r="I669" s="12"/>
      <c r="J669" s="12"/>
      <c r="K669" s="12"/>
      <c r="L669" s="12"/>
      <c r="M669" s="12"/>
      <c r="N669" s="12"/>
      <c r="O669" s="142"/>
      <c r="S669" s="142"/>
      <c r="T669" s="142"/>
      <c r="U669" s="142"/>
      <c r="V669" s="142"/>
      <c r="Y669" s="144"/>
      <c r="Z669" s="144"/>
      <c r="AA669" s="144"/>
    </row>
    <row r="670" spans="3:27" ht="14.1" customHeight="1" x14ac:dyDescent="0.2">
      <c r="C670" s="142"/>
      <c r="D670" s="142"/>
      <c r="E670" s="142"/>
      <c r="H670" s="12"/>
      <c r="I670" s="12"/>
      <c r="J670" s="12"/>
      <c r="K670" s="12"/>
      <c r="L670" s="12"/>
      <c r="M670" s="12"/>
      <c r="N670" s="12"/>
      <c r="O670" s="142"/>
      <c r="S670" s="142"/>
      <c r="T670" s="142"/>
      <c r="U670" s="142"/>
      <c r="V670" s="142"/>
      <c r="Y670" s="144"/>
      <c r="Z670" s="144"/>
      <c r="AA670" s="144"/>
    </row>
    <row r="671" spans="3:27" ht="14.1" customHeight="1" x14ac:dyDescent="0.2">
      <c r="C671" s="142"/>
      <c r="D671" s="142"/>
      <c r="E671" s="142"/>
      <c r="H671" s="12"/>
      <c r="I671" s="12"/>
      <c r="J671" s="12"/>
      <c r="K671" s="12"/>
      <c r="L671" s="12"/>
      <c r="M671" s="12"/>
      <c r="N671" s="12"/>
      <c r="O671" s="142"/>
      <c r="S671" s="142"/>
      <c r="T671" s="142"/>
      <c r="U671" s="142"/>
      <c r="V671" s="142"/>
      <c r="Y671" s="144"/>
      <c r="Z671" s="144"/>
      <c r="AA671" s="144"/>
    </row>
    <row r="672" spans="3:27" ht="14.1" customHeight="1" x14ac:dyDescent="0.2">
      <c r="C672" s="142"/>
      <c r="D672" s="142"/>
      <c r="E672" s="142"/>
      <c r="H672" s="12"/>
      <c r="I672" s="12"/>
      <c r="J672" s="12"/>
      <c r="K672" s="12"/>
      <c r="L672" s="12"/>
      <c r="M672" s="12"/>
      <c r="N672" s="12"/>
      <c r="O672" s="142"/>
      <c r="S672" s="142"/>
      <c r="T672" s="142"/>
      <c r="U672" s="142"/>
      <c r="V672" s="142"/>
      <c r="Y672" s="144"/>
      <c r="Z672" s="144"/>
      <c r="AA672" s="144"/>
    </row>
    <row r="673" spans="3:27" ht="14.1" customHeight="1" x14ac:dyDescent="0.2">
      <c r="C673" s="142"/>
      <c r="D673" s="142"/>
      <c r="E673" s="142"/>
      <c r="H673" s="12"/>
      <c r="I673" s="12"/>
      <c r="J673" s="12"/>
      <c r="K673" s="12"/>
      <c r="L673" s="12"/>
      <c r="M673" s="12"/>
      <c r="N673" s="12"/>
      <c r="O673" s="142"/>
      <c r="S673" s="142"/>
      <c r="T673" s="142"/>
      <c r="U673" s="142"/>
      <c r="V673" s="142"/>
      <c r="Y673" s="144"/>
      <c r="Z673" s="144"/>
      <c r="AA673" s="144"/>
    </row>
    <row r="674" spans="3:27" ht="14.1" customHeight="1" x14ac:dyDescent="0.2">
      <c r="C674" s="142"/>
      <c r="D674" s="142"/>
      <c r="E674" s="142"/>
      <c r="H674" s="12"/>
      <c r="I674" s="12"/>
      <c r="J674" s="12"/>
      <c r="K674" s="12"/>
      <c r="L674" s="12"/>
      <c r="M674" s="12"/>
      <c r="N674" s="12"/>
      <c r="O674" s="142"/>
      <c r="S674" s="142"/>
      <c r="T674" s="142"/>
      <c r="U674" s="142"/>
      <c r="V674" s="142"/>
      <c r="Y674" s="144"/>
      <c r="Z674" s="144"/>
      <c r="AA674" s="144"/>
    </row>
    <row r="675" spans="3:27" ht="14.1" customHeight="1" x14ac:dyDescent="0.2">
      <c r="C675" s="142"/>
      <c r="D675" s="142"/>
      <c r="E675" s="142"/>
      <c r="H675" s="12"/>
      <c r="I675" s="12"/>
      <c r="J675" s="12"/>
      <c r="K675" s="12"/>
      <c r="L675" s="12"/>
      <c r="M675" s="12"/>
      <c r="N675" s="12"/>
      <c r="O675" s="142"/>
      <c r="S675" s="142"/>
      <c r="T675" s="142"/>
      <c r="U675" s="142"/>
      <c r="V675" s="142"/>
      <c r="Y675" s="144"/>
      <c r="Z675" s="144"/>
      <c r="AA675" s="144"/>
    </row>
    <row r="676" spans="3:27" ht="14.1" customHeight="1" x14ac:dyDescent="0.2">
      <c r="C676" s="142"/>
      <c r="D676" s="142"/>
      <c r="E676" s="142"/>
      <c r="H676" s="12"/>
      <c r="I676" s="12"/>
      <c r="J676" s="12"/>
      <c r="K676" s="12"/>
      <c r="L676" s="12"/>
      <c r="M676" s="12"/>
      <c r="N676" s="12"/>
      <c r="O676" s="142"/>
      <c r="S676" s="142"/>
      <c r="T676" s="142"/>
      <c r="U676" s="142"/>
      <c r="V676" s="142"/>
      <c r="Y676" s="144"/>
      <c r="Z676" s="144"/>
      <c r="AA676" s="144"/>
    </row>
    <row r="677" spans="3:27" ht="14.1" customHeight="1" x14ac:dyDescent="0.2">
      <c r="C677" s="142"/>
      <c r="D677" s="142"/>
      <c r="E677" s="142"/>
      <c r="H677" s="12"/>
      <c r="I677" s="12"/>
      <c r="J677" s="12"/>
      <c r="K677" s="12"/>
      <c r="L677" s="12"/>
      <c r="M677" s="12"/>
      <c r="N677" s="12"/>
      <c r="O677" s="142"/>
      <c r="S677" s="142"/>
      <c r="T677" s="142"/>
      <c r="U677" s="142"/>
      <c r="V677" s="142"/>
      <c r="Y677" s="144"/>
      <c r="Z677" s="144"/>
      <c r="AA677" s="144"/>
    </row>
    <row r="678" spans="3:27" ht="14.1" customHeight="1" x14ac:dyDescent="0.2">
      <c r="C678" s="142"/>
      <c r="D678" s="142"/>
      <c r="E678" s="142"/>
      <c r="H678" s="12"/>
      <c r="I678" s="12"/>
      <c r="J678" s="12"/>
      <c r="K678" s="12"/>
      <c r="L678" s="12"/>
      <c r="M678" s="12"/>
      <c r="N678" s="12"/>
      <c r="O678" s="142"/>
      <c r="S678" s="142"/>
      <c r="T678" s="142"/>
      <c r="U678" s="142"/>
      <c r="V678" s="142"/>
      <c r="Y678" s="144"/>
      <c r="Z678" s="144"/>
      <c r="AA678" s="144"/>
    </row>
    <row r="679" spans="3:27" ht="14.1" customHeight="1" x14ac:dyDescent="0.2">
      <c r="C679" s="142"/>
      <c r="D679" s="142"/>
      <c r="E679" s="142"/>
      <c r="H679" s="12"/>
      <c r="I679" s="12"/>
      <c r="J679" s="12"/>
      <c r="K679" s="12"/>
      <c r="L679" s="12"/>
      <c r="M679" s="12"/>
      <c r="N679" s="12"/>
      <c r="O679" s="142"/>
      <c r="S679" s="142"/>
      <c r="T679" s="142"/>
      <c r="U679" s="142"/>
      <c r="V679" s="142"/>
      <c r="Y679" s="144"/>
      <c r="Z679" s="144"/>
      <c r="AA679" s="144"/>
    </row>
    <row r="680" spans="3:27" ht="14.1" customHeight="1" x14ac:dyDescent="0.2">
      <c r="C680" s="142"/>
      <c r="D680" s="142"/>
      <c r="E680" s="142"/>
      <c r="H680" s="12"/>
      <c r="I680" s="12"/>
      <c r="J680" s="12"/>
      <c r="K680" s="12"/>
      <c r="L680" s="12"/>
      <c r="M680" s="12"/>
      <c r="N680" s="12"/>
      <c r="O680" s="142"/>
      <c r="S680" s="142"/>
      <c r="T680" s="142"/>
      <c r="U680" s="142"/>
      <c r="V680" s="142"/>
      <c r="Y680" s="144"/>
      <c r="Z680" s="144"/>
      <c r="AA680" s="144"/>
    </row>
    <row r="681" spans="3:27" ht="14.1" customHeight="1" x14ac:dyDescent="0.2">
      <c r="C681" s="142"/>
      <c r="D681" s="142"/>
      <c r="E681" s="142"/>
      <c r="H681" s="12"/>
      <c r="I681" s="12"/>
      <c r="J681" s="12"/>
      <c r="K681" s="12"/>
      <c r="L681" s="12"/>
      <c r="M681" s="12"/>
      <c r="N681" s="12"/>
      <c r="O681" s="142"/>
      <c r="S681" s="142"/>
      <c r="T681" s="142"/>
      <c r="U681" s="142"/>
      <c r="V681" s="142"/>
      <c r="Y681" s="144"/>
      <c r="Z681" s="144"/>
      <c r="AA681" s="144"/>
    </row>
    <row r="682" spans="3:27" ht="14.1" customHeight="1" x14ac:dyDescent="0.2">
      <c r="C682" s="142"/>
      <c r="D682" s="142"/>
      <c r="E682" s="142"/>
      <c r="H682" s="12"/>
      <c r="I682" s="12"/>
      <c r="J682" s="12"/>
      <c r="K682" s="12"/>
      <c r="L682" s="12"/>
      <c r="M682" s="12"/>
      <c r="N682" s="12"/>
      <c r="O682" s="142"/>
      <c r="S682" s="142"/>
      <c r="T682" s="142"/>
      <c r="U682" s="142"/>
      <c r="V682" s="142"/>
      <c r="Y682" s="144"/>
      <c r="Z682" s="144"/>
      <c r="AA682" s="144"/>
    </row>
    <row r="683" spans="3:27" ht="14.1" customHeight="1" x14ac:dyDescent="0.2">
      <c r="C683" s="142"/>
      <c r="D683" s="142"/>
      <c r="E683" s="142"/>
      <c r="H683" s="12"/>
      <c r="I683" s="12"/>
      <c r="J683" s="12"/>
      <c r="K683" s="12"/>
      <c r="L683" s="12"/>
      <c r="M683" s="12"/>
      <c r="N683" s="12"/>
      <c r="O683" s="142"/>
      <c r="S683" s="142"/>
      <c r="T683" s="142"/>
      <c r="U683" s="142"/>
      <c r="V683" s="142"/>
      <c r="Y683" s="144"/>
      <c r="Z683" s="144"/>
      <c r="AA683" s="144"/>
    </row>
    <row r="684" spans="3:27" ht="14.1" customHeight="1" x14ac:dyDescent="0.2">
      <c r="C684" s="142"/>
      <c r="D684" s="142"/>
      <c r="E684" s="142"/>
      <c r="H684" s="12"/>
      <c r="I684" s="12"/>
      <c r="J684" s="12"/>
      <c r="K684" s="12"/>
      <c r="L684" s="12"/>
      <c r="M684" s="12"/>
      <c r="N684" s="12"/>
      <c r="O684" s="142"/>
      <c r="S684" s="142"/>
      <c r="T684" s="142"/>
      <c r="U684" s="142"/>
      <c r="V684" s="142"/>
      <c r="Y684" s="144"/>
      <c r="Z684" s="144"/>
      <c r="AA684" s="144"/>
    </row>
    <row r="685" spans="3:27" ht="14.1" customHeight="1" x14ac:dyDescent="0.2">
      <c r="C685" s="142"/>
      <c r="D685" s="142"/>
      <c r="E685" s="142"/>
      <c r="H685" s="12"/>
      <c r="I685" s="12"/>
      <c r="J685" s="12"/>
      <c r="K685" s="12"/>
      <c r="L685" s="12"/>
      <c r="M685" s="12"/>
      <c r="N685" s="12"/>
      <c r="O685" s="142"/>
      <c r="S685" s="142"/>
      <c r="T685" s="142"/>
      <c r="U685" s="142"/>
      <c r="V685" s="142"/>
      <c r="Y685" s="144"/>
      <c r="Z685" s="144"/>
      <c r="AA685" s="144"/>
    </row>
    <row r="686" spans="3:27" ht="14.1" customHeight="1" x14ac:dyDescent="0.2">
      <c r="C686" s="142"/>
      <c r="D686" s="142"/>
      <c r="E686" s="142"/>
      <c r="H686" s="12"/>
      <c r="I686" s="12"/>
      <c r="J686" s="12"/>
      <c r="K686" s="12"/>
      <c r="L686" s="12"/>
      <c r="M686" s="12"/>
      <c r="N686" s="12"/>
      <c r="O686" s="142"/>
      <c r="S686" s="142"/>
      <c r="T686" s="142"/>
      <c r="U686" s="142"/>
      <c r="V686" s="142"/>
      <c r="Y686" s="144"/>
      <c r="Z686" s="144"/>
      <c r="AA686" s="144"/>
    </row>
    <row r="687" spans="3:27" ht="14.1" customHeight="1" x14ac:dyDescent="0.2">
      <c r="C687" s="142"/>
      <c r="D687" s="142"/>
      <c r="E687" s="142"/>
      <c r="H687" s="12"/>
      <c r="I687" s="12"/>
      <c r="J687" s="12"/>
      <c r="K687" s="12"/>
      <c r="L687" s="12"/>
      <c r="M687" s="12"/>
      <c r="N687" s="12"/>
      <c r="O687" s="142"/>
      <c r="S687" s="142"/>
      <c r="T687" s="142"/>
      <c r="U687" s="142"/>
      <c r="V687" s="142"/>
      <c r="Y687" s="144"/>
      <c r="Z687" s="144"/>
      <c r="AA687" s="144"/>
    </row>
    <row r="688" spans="3:27" ht="14.1" customHeight="1" x14ac:dyDescent="0.2">
      <c r="C688" s="142"/>
      <c r="D688" s="142"/>
      <c r="E688" s="142"/>
      <c r="H688" s="12"/>
      <c r="I688" s="12"/>
      <c r="J688" s="12"/>
      <c r="K688" s="12"/>
      <c r="L688" s="12"/>
      <c r="M688" s="12"/>
      <c r="N688" s="12"/>
      <c r="O688" s="142"/>
      <c r="S688" s="142"/>
      <c r="T688" s="142"/>
      <c r="U688" s="142"/>
      <c r="V688" s="142"/>
      <c r="Y688" s="144"/>
      <c r="Z688" s="144"/>
      <c r="AA688" s="144"/>
    </row>
    <row r="689" spans="3:27" ht="14.1" customHeight="1" x14ac:dyDescent="0.2">
      <c r="C689" s="142"/>
      <c r="D689" s="142"/>
      <c r="E689" s="142"/>
      <c r="H689" s="12"/>
      <c r="I689" s="12"/>
      <c r="J689" s="12"/>
      <c r="K689" s="12"/>
      <c r="L689" s="12"/>
      <c r="M689" s="12"/>
      <c r="N689" s="12"/>
      <c r="O689" s="142"/>
      <c r="S689" s="142"/>
      <c r="T689" s="142"/>
      <c r="U689" s="142"/>
      <c r="V689" s="142"/>
      <c r="Y689" s="144"/>
      <c r="Z689" s="144"/>
      <c r="AA689" s="144"/>
    </row>
    <row r="690" spans="3:27" ht="14.1" customHeight="1" x14ac:dyDescent="0.2">
      <c r="C690" s="142"/>
      <c r="D690" s="142"/>
      <c r="E690" s="142"/>
      <c r="H690" s="12"/>
      <c r="I690" s="12"/>
      <c r="J690" s="12"/>
      <c r="K690" s="12"/>
      <c r="L690" s="12"/>
      <c r="M690" s="12"/>
      <c r="N690" s="12"/>
      <c r="O690" s="142"/>
      <c r="S690" s="142"/>
      <c r="T690" s="142"/>
      <c r="U690" s="142"/>
      <c r="V690" s="142"/>
      <c r="Y690" s="144"/>
      <c r="Z690" s="144"/>
      <c r="AA690" s="144"/>
    </row>
    <row r="691" spans="3:27" ht="14.1" customHeight="1" x14ac:dyDescent="0.2">
      <c r="C691" s="142"/>
      <c r="D691" s="142"/>
      <c r="E691" s="142"/>
      <c r="H691" s="12"/>
      <c r="I691" s="12"/>
      <c r="J691" s="12"/>
      <c r="K691" s="12"/>
      <c r="L691" s="12"/>
      <c r="M691" s="12"/>
      <c r="N691" s="12"/>
      <c r="O691" s="142"/>
      <c r="S691" s="142"/>
      <c r="T691" s="142"/>
      <c r="U691" s="142"/>
      <c r="V691" s="142"/>
      <c r="Y691" s="144"/>
      <c r="Z691" s="144"/>
      <c r="AA691" s="144"/>
    </row>
    <row r="692" spans="3:27" ht="14.1" customHeight="1" x14ac:dyDescent="0.2">
      <c r="C692" s="142"/>
      <c r="D692" s="142"/>
      <c r="E692" s="142"/>
      <c r="H692" s="12"/>
      <c r="I692" s="12"/>
      <c r="J692" s="12"/>
      <c r="K692" s="12"/>
      <c r="L692" s="12"/>
      <c r="M692" s="12"/>
      <c r="N692" s="12"/>
      <c r="O692" s="142"/>
      <c r="S692" s="142"/>
      <c r="T692" s="142"/>
      <c r="U692" s="142"/>
      <c r="V692" s="142"/>
      <c r="Y692" s="144"/>
      <c r="Z692" s="144"/>
      <c r="AA692" s="144"/>
    </row>
    <row r="693" spans="3:27" ht="14.1" customHeight="1" x14ac:dyDescent="0.2">
      <c r="C693" s="142"/>
      <c r="D693" s="142"/>
      <c r="E693" s="142"/>
      <c r="H693" s="12"/>
      <c r="I693" s="12"/>
      <c r="J693" s="12"/>
      <c r="K693" s="12"/>
      <c r="L693" s="12"/>
      <c r="M693" s="12"/>
      <c r="N693" s="12"/>
      <c r="O693" s="142"/>
      <c r="S693" s="142"/>
      <c r="T693" s="142"/>
      <c r="U693" s="142"/>
      <c r="V693" s="142"/>
      <c r="Y693" s="144"/>
      <c r="Z693" s="144"/>
      <c r="AA693" s="144"/>
    </row>
    <row r="694" spans="3:27" ht="14.1" customHeight="1" x14ac:dyDescent="0.2">
      <c r="C694" s="142"/>
      <c r="D694" s="142"/>
      <c r="E694" s="142"/>
      <c r="H694" s="12"/>
      <c r="I694" s="12"/>
      <c r="J694" s="12"/>
      <c r="K694" s="12"/>
      <c r="L694" s="12"/>
      <c r="M694" s="12"/>
      <c r="N694" s="12"/>
      <c r="O694" s="142"/>
      <c r="S694" s="142"/>
      <c r="T694" s="142"/>
      <c r="U694" s="142"/>
      <c r="V694" s="142"/>
      <c r="Y694" s="144"/>
      <c r="Z694" s="144"/>
      <c r="AA694" s="144"/>
    </row>
    <row r="695" spans="3:27" ht="14.1" customHeight="1" x14ac:dyDescent="0.2">
      <c r="C695" s="142"/>
      <c r="D695" s="142"/>
      <c r="E695" s="142"/>
      <c r="H695" s="12"/>
      <c r="I695" s="12"/>
      <c r="J695" s="12"/>
      <c r="K695" s="12"/>
      <c r="L695" s="12"/>
      <c r="M695" s="12"/>
      <c r="N695" s="12"/>
      <c r="O695" s="142"/>
      <c r="S695" s="142"/>
      <c r="T695" s="142"/>
      <c r="U695" s="142"/>
      <c r="V695" s="142"/>
      <c r="Y695" s="144"/>
      <c r="Z695" s="144"/>
      <c r="AA695" s="144"/>
    </row>
    <row r="696" spans="3:27" ht="14.1" customHeight="1" x14ac:dyDescent="0.2">
      <c r="C696" s="142"/>
      <c r="D696" s="142"/>
      <c r="E696" s="142"/>
      <c r="H696" s="12"/>
      <c r="I696" s="12"/>
      <c r="J696" s="12"/>
      <c r="K696" s="12"/>
      <c r="L696" s="12"/>
      <c r="M696" s="12"/>
      <c r="N696" s="12"/>
      <c r="O696" s="142"/>
      <c r="S696" s="142"/>
      <c r="T696" s="142"/>
      <c r="U696" s="142"/>
      <c r="V696" s="142"/>
      <c r="Y696" s="144"/>
      <c r="Z696" s="144"/>
      <c r="AA696" s="144"/>
    </row>
    <row r="697" spans="3:27" ht="14.1" customHeight="1" x14ac:dyDescent="0.2">
      <c r="C697" s="142"/>
      <c r="D697" s="142"/>
      <c r="E697" s="142"/>
      <c r="H697" s="12"/>
      <c r="I697" s="12"/>
      <c r="J697" s="12"/>
      <c r="K697" s="12"/>
      <c r="L697" s="12"/>
      <c r="M697" s="12"/>
      <c r="N697" s="12"/>
      <c r="O697" s="142"/>
      <c r="S697" s="142"/>
      <c r="T697" s="142"/>
      <c r="U697" s="142"/>
      <c r="V697" s="142"/>
      <c r="Y697" s="144"/>
      <c r="Z697" s="144"/>
      <c r="AA697" s="144"/>
    </row>
    <row r="698" spans="3:27" ht="14.1" customHeight="1" x14ac:dyDescent="0.2">
      <c r="C698" s="142"/>
      <c r="D698" s="142"/>
      <c r="E698" s="142"/>
      <c r="H698" s="12"/>
      <c r="I698" s="12"/>
      <c r="J698" s="12"/>
      <c r="K698" s="12"/>
      <c r="L698" s="12"/>
      <c r="M698" s="12"/>
      <c r="N698" s="12"/>
      <c r="O698" s="142"/>
      <c r="S698" s="142"/>
      <c r="T698" s="142"/>
      <c r="U698" s="142"/>
      <c r="V698" s="142"/>
      <c r="Y698" s="144"/>
      <c r="Z698" s="144"/>
      <c r="AA698" s="144"/>
    </row>
    <row r="699" spans="3:27" ht="14.1" customHeight="1" x14ac:dyDescent="0.2">
      <c r="C699" s="142"/>
      <c r="D699" s="142"/>
      <c r="E699" s="142"/>
      <c r="H699" s="12"/>
      <c r="I699" s="12"/>
      <c r="J699" s="12"/>
      <c r="K699" s="12"/>
      <c r="L699" s="12"/>
      <c r="M699" s="12"/>
      <c r="N699" s="12"/>
      <c r="O699" s="142"/>
      <c r="S699" s="142"/>
      <c r="T699" s="142"/>
      <c r="U699" s="142"/>
      <c r="V699" s="142"/>
      <c r="Y699" s="144"/>
      <c r="Z699" s="144"/>
      <c r="AA699" s="144"/>
    </row>
    <row r="700" spans="3:27" ht="14.1" customHeight="1" x14ac:dyDescent="0.2">
      <c r="C700" s="142"/>
      <c r="D700" s="142"/>
      <c r="E700" s="142"/>
      <c r="H700" s="12"/>
      <c r="I700" s="12"/>
      <c r="J700" s="12"/>
      <c r="K700" s="12"/>
      <c r="L700" s="12"/>
      <c r="M700" s="12"/>
      <c r="N700" s="12"/>
      <c r="O700" s="142"/>
      <c r="S700" s="142"/>
      <c r="T700" s="142"/>
      <c r="U700" s="142"/>
      <c r="V700" s="142"/>
      <c r="Y700" s="144"/>
      <c r="Z700" s="144"/>
      <c r="AA700" s="144"/>
    </row>
    <row r="701" spans="3:27" ht="14.1" customHeight="1" x14ac:dyDescent="0.2">
      <c r="C701" s="142"/>
      <c r="D701" s="142"/>
      <c r="E701" s="142"/>
      <c r="H701" s="12"/>
      <c r="I701" s="12"/>
      <c r="J701" s="12"/>
      <c r="K701" s="12"/>
      <c r="L701" s="12"/>
      <c r="M701" s="12"/>
      <c r="N701" s="12"/>
      <c r="O701" s="142"/>
      <c r="S701" s="142"/>
      <c r="T701" s="142"/>
      <c r="U701" s="142"/>
      <c r="V701" s="142"/>
      <c r="Y701" s="144"/>
      <c r="Z701" s="144"/>
      <c r="AA701" s="144"/>
    </row>
    <row r="702" spans="3:27" ht="14.1" customHeight="1" x14ac:dyDescent="0.2">
      <c r="C702" s="142"/>
      <c r="D702" s="142"/>
      <c r="E702" s="142"/>
      <c r="H702" s="12"/>
      <c r="I702" s="12"/>
      <c r="J702" s="12"/>
      <c r="K702" s="12"/>
      <c r="L702" s="12"/>
      <c r="M702" s="12"/>
      <c r="N702" s="12"/>
      <c r="O702" s="142"/>
      <c r="S702" s="142"/>
      <c r="T702" s="142"/>
      <c r="U702" s="142"/>
      <c r="V702" s="142"/>
      <c r="Y702" s="144"/>
      <c r="Z702" s="144"/>
      <c r="AA702" s="144"/>
    </row>
    <row r="703" spans="3:27" ht="14.1" customHeight="1" x14ac:dyDescent="0.2">
      <c r="C703" s="142"/>
      <c r="D703" s="142"/>
      <c r="E703" s="142"/>
      <c r="H703" s="12"/>
      <c r="I703" s="12"/>
      <c r="J703" s="12"/>
      <c r="K703" s="12"/>
      <c r="L703" s="12"/>
      <c r="M703" s="12"/>
      <c r="N703" s="12"/>
      <c r="O703" s="142"/>
      <c r="S703" s="142"/>
      <c r="T703" s="142"/>
      <c r="U703" s="142"/>
      <c r="V703" s="142"/>
      <c r="Y703" s="144"/>
      <c r="Z703" s="144"/>
      <c r="AA703" s="144"/>
    </row>
    <row r="704" spans="3:27" ht="14.1" customHeight="1" x14ac:dyDescent="0.2">
      <c r="C704" s="142"/>
      <c r="D704" s="142"/>
      <c r="E704" s="142"/>
      <c r="H704" s="12"/>
      <c r="I704" s="12"/>
      <c r="J704" s="12"/>
      <c r="K704" s="12"/>
      <c r="L704" s="12"/>
      <c r="M704" s="12"/>
      <c r="N704" s="12"/>
      <c r="O704" s="142"/>
      <c r="S704" s="142"/>
      <c r="T704" s="142"/>
      <c r="U704" s="142"/>
      <c r="V704" s="142"/>
      <c r="Y704" s="144"/>
      <c r="Z704" s="144"/>
      <c r="AA704" s="144"/>
    </row>
    <row r="705" spans="3:27" ht="14.1" customHeight="1" x14ac:dyDescent="0.2">
      <c r="C705" s="142"/>
      <c r="D705" s="142"/>
      <c r="E705" s="142"/>
      <c r="H705" s="12"/>
      <c r="I705" s="12"/>
      <c r="J705" s="12"/>
      <c r="K705" s="12"/>
      <c r="L705" s="12"/>
      <c r="M705" s="12"/>
      <c r="N705" s="12"/>
      <c r="O705" s="142"/>
      <c r="S705" s="142"/>
      <c r="T705" s="142"/>
      <c r="U705" s="142"/>
      <c r="V705" s="142"/>
      <c r="Y705" s="144"/>
      <c r="Z705" s="144"/>
      <c r="AA705" s="144"/>
    </row>
    <row r="706" spans="3:27" ht="14.1" customHeight="1" x14ac:dyDescent="0.2">
      <c r="C706" s="142"/>
      <c r="D706" s="142"/>
      <c r="E706" s="142"/>
      <c r="H706" s="12"/>
      <c r="I706" s="12"/>
      <c r="J706" s="12"/>
      <c r="K706" s="12"/>
      <c r="L706" s="12"/>
      <c r="M706" s="12"/>
      <c r="N706" s="12"/>
      <c r="O706" s="142"/>
      <c r="S706" s="142"/>
      <c r="T706" s="142"/>
      <c r="U706" s="142"/>
      <c r="V706" s="142"/>
      <c r="Y706" s="144"/>
      <c r="Z706" s="144"/>
      <c r="AA706" s="144"/>
    </row>
    <row r="707" spans="3:27" ht="14.1" customHeight="1" x14ac:dyDescent="0.2">
      <c r="C707" s="142"/>
      <c r="D707" s="142"/>
      <c r="E707" s="142"/>
      <c r="H707" s="12"/>
      <c r="I707" s="12"/>
      <c r="J707" s="12"/>
      <c r="K707" s="12"/>
      <c r="L707" s="12"/>
      <c r="M707" s="12"/>
      <c r="N707" s="12"/>
      <c r="O707" s="142"/>
      <c r="S707" s="142"/>
      <c r="T707" s="142"/>
      <c r="U707" s="142"/>
      <c r="V707" s="142"/>
      <c r="Y707" s="144"/>
      <c r="Z707" s="144"/>
      <c r="AA707" s="144"/>
    </row>
    <row r="708" spans="3:27" ht="14.1" customHeight="1" x14ac:dyDescent="0.2">
      <c r="C708" s="142"/>
      <c r="D708" s="142"/>
      <c r="E708" s="142"/>
      <c r="H708" s="12"/>
      <c r="I708" s="12"/>
      <c r="J708" s="12"/>
      <c r="K708" s="12"/>
      <c r="L708" s="12"/>
      <c r="M708" s="12"/>
      <c r="N708" s="12"/>
      <c r="O708" s="142"/>
      <c r="S708" s="142"/>
      <c r="T708" s="142"/>
      <c r="U708" s="142"/>
      <c r="V708" s="142"/>
      <c r="Y708" s="144"/>
      <c r="Z708" s="144"/>
      <c r="AA708" s="144"/>
    </row>
    <row r="709" spans="3:27" ht="14.1" customHeight="1" x14ac:dyDescent="0.2">
      <c r="C709" s="142"/>
      <c r="D709" s="142"/>
      <c r="E709" s="142"/>
      <c r="H709" s="12"/>
      <c r="I709" s="12"/>
      <c r="J709" s="12"/>
      <c r="K709" s="12"/>
      <c r="L709" s="12"/>
      <c r="M709" s="12"/>
      <c r="N709" s="12"/>
      <c r="O709" s="142"/>
      <c r="S709" s="142"/>
      <c r="T709" s="142"/>
      <c r="U709" s="142"/>
      <c r="V709" s="142"/>
      <c r="Y709" s="144"/>
      <c r="Z709" s="144"/>
      <c r="AA709" s="144"/>
    </row>
    <row r="710" spans="3:27" ht="14.1" customHeight="1" x14ac:dyDescent="0.2">
      <c r="C710" s="142"/>
      <c r="D710" s="142"/>
      <c r="E710" s="142"/>
      <c r="H710" s="12"/>
      <c r="I710" s="12"/>
      <c r="J710" s="12"/>
      <c r="K710" s="12"/>
      <c r="L710" s="12"/>
      <c r="M710" s="12"/>
      <c r="N710" s="12"/>
      <c r="O710" s="142"/>
      <c r="S710" s="142"/>
      <c r="T710" s="142"/>
      <c r="U710" s="142"/>
      <c r="V710" s="142"/>
      <c r="Y710" s="144"/>
      <c r="Z710" s="144"/>
      <c r="AA710" s="144"/>
    </row>
    <row r="711" spans="3:27" ht="14.1" customHeight="1" x14ac:dyDescent="0.2">
      <c r="C711" s="142"/>
      <c r="D711" s="142"/>
      <c r="E711" s="142"/>
      <c r="H711" s="12"/>
      <c r="I711" s="12"/>
      <c r="J711" s="12"/>
      <c r="K711" s="12"/>
      <c r="L711" s="12"/>
      <c r="M711" s="12"/>
      <c r="N711" s="12"/>
      <c r="O711" s="142"/>
      <c r="S711" s="142"/>
      <c r="T711" s="142"/>
      <c r="U711" s="142"/>
      <c r="V711" s="142"/>
      <c r="Y711" s="144"/>
      <c r="Z711" s="144"/>
      <c r="AA711" s="144"/>
    </row>
    <row r="712" spans="3:27" ht="14.1" customHeight="1" x14ac:dyDescent="0.2">
      <c r="C712" s="142"/>
      <c r="D712" s="142"/>
      <c r="E712" s="142"/>
      <c r="H712" s="12"/>
      <c r="I712" s="12"/>
      <c r="J712" s="12"/>
      <c r="K712" s="12"/>
      <c r="L712" s="12"/>
      <c r="M712" s="12"/>
      <c r="N712" s="12"/>
      <c r="O712" s="142"/>
      <c r="S712" s="142"/>
      <c r="T712" s="142"/>
      <c r="U712" s="142"/>
      <c r="V712" s="142"/>
      <c r="Y712" s="144"/>
      <c r="Z712" s="144"/>
      <c r="AA712" s="144"/>
    </row>
    <row r="713" spans="3:27" ht="14.1" customHeight="1" x14ac:dyDescent="0.2">
      <c r="C713" s="142"/>
      <c r="D713" s="142"/>
      <c r="E713" s="142"/>
      <c r="H713" s="12"/>
      <c r="I713" s="12"/>
      <c r="J713" s="12"/>
      <c r="K713" s="12"/>
      <c r="L713" s="12"/>
      <c r="M713" s="12"/>
      <c r="N713" s="12"/>
      <c r="O713" s="142"/>
      <c r="S713" s="142"/>
      <c r="T713" s="142"/>
      <c r="U713" s="142"/>
      <c r="V713" s="142"/>
      <c r="Y713" s="144"/>
      <c r="Z713" s="144"/>
      <c r="AA713" s="144"/>
    </row>
    <row r="714" spans="3:27" ht="14.1" customHeight="1" x14ac:dyDescent="0.2">
      <c r="C714" s="142"/>
      <c r="D714" s="142"/>
      <c r="E714" s="142"/>
      <c r="H714" s="12"/>
      <c r="I714" s="12"/>
      <c r="J714" s="12"/>
      <c r="K714" s="12"/>
      <c r="L714" s="12"/>
      <c r="M714" s="12"/>
      <c r="N714" s="12"/>
      <c r="O714" s="142"/>
      <c r="S714" s="142"/>
      <c r="T714" s="142"/>
      <c r="U714" s="142"/>
      <c r="V714" s="142"/>
      <c r="Y714" s="144"/>
      <c r="Z714" s="144"/>
      <c r="AA714" s="144"/>
    </row>
    <row r="715" spans="3:27" ht="14.1" customHeight="1" x14ac:dyDescent="0.2">
      <c r="C715" s="142"/>
      <c r="D715" s="142"/>
      <c r="E715" s="142"/>
      <c r="H715" s="12"/>
      <c r="I715" s="12"/>
      <c r="J715" s="12"/>
      <c r="K715" s="12"/>
      <c r="L715" s="12"/>
      <c r="M715" s="12"/>
      <c r="N715" s="12"/>
      <c r="O715" s="142"/>
      <c r="S715" s="142"/>
      <c r="T715" s="142"/>
      <c r="U715" s="142"/>
      <c r="V715" s="142"/>
      <c r="Y715" s="144"/>
      <c r="Z715" s="144"/>
      <c r="AA715" s="144"/>
    </row>
    <row r="716" spans="3:27" ht="14.1" customHeight="1" x14ac:dyDescent="0.2">
      <c r="C716" s="142"/>
      <c r="D716" s="142"/>
      <c r="E716" s="142"/>
      <c r="H716" s="12"/>
      <c r="I716" s="12"/>
      <c r="J716" s="12"/>
      <c r="K716" s="12"/>
      <c r="L716" s="12"/>
      <c r="M716" s="12"/>
      <c r="N716" s="12"/>
      <c r="O716" s="142"/>
      <c r="S716" s="142"/>
      <c r="T716" s="142"/>
      <c r="U716" s="142"/>
      <c r="V716" s="142"/>
      <c r="Y716" s="144"/>
      <c r="Z716" s="144"/>
      <c r="AA716" s="144"/>
    </row>
    <row r="717" spans="3:27" ht="14.1" customHeight="1" x14ac:dyDescent="0.2">
      <c r="C717" s="142"/>
      <c r="D717" s="142"/>
      <c r="E717" s="142"/>
      <c r="H717" s="12"/>
      <c r="I717" s="12"/>
      <c r="J717" s="12"/>
      <c r="K717" s="12"/>
      <c r="L717" s="12"/>
      <c r="M717" s="12"/>
      <c r="N717" s="12"/>
      <c r="O717" s="142"/>
      <c r="S717" s="142"/>
      <c r="T717" s="142"/>
      <c r="U717" s="142"/>
      <c r="V717" s="142"/>
      <c r="Y717" s="144"/>
      <c r="Z717" s="144"/>
      <c r="AA717" s="144"/>
    </row>
    <row r="718" spans="3:27" ht="14.1" customHeight="1" x14ac:dyDescent="0.2">
      <c r="C718" s="142"/>
      <c r="D718" s="142"/>
      <c r="E718" s="142"/>
      <c r="H718" s="12"/>
      <c r="I718" s="12"/>
      <c r="J718" s="12"/>
      <c r="K718" s="12"/>
      <c r="L718" s="12"/>
      <c r="M718" s="12"/>
      <c r="N718" s="12"/>
      <c r="O718" s="142"/>
      <c r="S718" s="142"/>
      <c r="T718" s="142"/>
      <c r="U718" s="142"/>
      <c r="V718" s="142"/>
      <c r="Y718" s="144"/>
      <c r="Z718" s="144"/>
      <c r="AA718" s="144"/>
    </row>
    <row r="719" spans="3:27" ht="14.1" customHeight="1" x14ac:dyDescent="0.2">
      <c r="C719" s="142"/>
      <c r="D719" s="142"/>
      <c r="E719" s="142"/>
      <c r="H719" s="12"/>
      <c r="I719" s="12"/>
      <c r="J719" s="12"/>
      <c r="K719" s="12"/>
      <c r="L719" s="12"/>
      <c r="M719" s="12"/>
      <c r="N719" s="12"/>
      <c r="O719" s="142"/>
      <c r="S719" s="142"/>
      <c r="T719" s="142"/>
      <c r="U719" s="142"/>
      <c r="V719" s="142"/>
      <c r="Y719" s="144"/>
      <c r="Z719" s="144"/>
      <c r="AA719" s="144"/>
    </row>
    <row r="720" spans="3:27" ht="14.1" customHeight="1" x14ac:dyDescent="0.2">
      <c r="C720" s="142"/>
      <c r="D720" s="142"/>
      <c r="E720" s="142"/>
      <c r="H720" s="12"/>
      <c r="I720" s="12"/>
      <c r="J720" s="12"/>
      <c r="K720" s="12"/>
      <c r="L720" s="12"/>
      <c r="M720" s="12"/>
      <c r="N720" s="12"/>
      <c r="O720" s="142"/>
      <c r="S720" s="142"/>
      <c r="T720" s="142"/>
      <c r="U720" s="142"/>
      <c r="V720" s="142"/>
      <c r="Y720" s="144"/>
      <c r="Z720" s="144"/>
      <c r="AA720" s="144"/>
    </row>
    <row r="721" spans="3:27" ht="14.1" customHeight="1" x14ac:dyDescent="0.2">
      <c r="C721" s="142"/>
      <c r="D721" s="142"/>
      <c r="E721" s="142"/>
      <c r="H721" s="12"/>
      <c r="I721" s="12"/>
      <c r="J721" s="12"/>
      <c r="K721" s="12"/>
      <c r="L721" s="12"/>
      <c r="M721" s="12"/>
      <c r="N721" s="12"/>
      <c r="O721" s="142"/>
      <c r="S721" s="142"/>
      <c r="T721" s="142"/>
      <c r="U721" s="142"/>
      <c r="V721" s="142"/>
      <c r="Y721" s="144"/>
      <c r="Z721" s="144"/>
      <c r="AA721" s="144"/>
    </row>
    <row r="722" spans="3:27" ht="14.1" customHeight="1" x14ac:dyDescent="0.2">
      <c r="C722" s="142"/>
      <c r="D722" s="142"/>
      <c r="E722" s="142"/>
      <c r="H722" s="12"/>
      <c r="I722" s="12"/>
      <c r="J722" s="12"/>
      <c r="K722" s="12"/>
      <c r="L722" s="12"/>
      <c r="M722" s="12"/>
      <c r="N722" s="12"/>
      <c r="O722" s="142"/>
      <c r="S722" s="142"/>
      <c r="T722" s="142"/>
      <c r="U722" s="142"/>
      <c r="V722" s="142"/>
      <c r="Y722" s="144"/>
      <c r="Z722" s="144"/>
      <c r="AA722" s="144"/>
    </row>
    <row r="723" spans="3:27" ht="14.1" customHeight="1" x14ac:dyDescent="0.2">
      <c r="C723" s="142"/>
      <c r="D723" s="142"/>
      <c r="E723" s="142"/>
      <c r="H723" s="12"/>
      <c r="I723" s="12"/>
      <c r="J723" s="12"/>
      <c r="K723" s="12"/>
      <c r="L723" s="12"/>
      <c r="M723" s="12"/>
      <c r="N723" s="12"/>
      <c r="O723" s="142"/>
      <c r="S723" s="142"/>
      <c r="T723" s="142"/>
      <c r="U723" s="142"/>
      <c r="V723" s="142"/>
      <c r="Y723" s="144"/>
      <c r="Z723" s="144"/>
      <c r="AA723" s="144"/>
    </row>
    <row r="724" spans="3:27" ht="14.1" customHeight="1" x14ac:dyDescent="0.2">
      <c r="C724" s="142"/>
      <c r="D724" s="142"/>
      <c r="E724" s="142"/>
      <c r="H724" s="12"/>
      <c r="I724" s="12"/>
      <c r="J724" s="12"/>
      <c r="K724" s="12"/>
      <c r="L724" s="12"/>
      <c r="M724" s="12"/>
      <c r="N724" s="12"/>
      <c r="O724" s="142"/>
      <c r="S724" s="142"/>
      <c r="T724" s="142"/>
      <c r="U724" s="142"/>
      <c r="V724" s="142"/>
      <c r="Y724" s="144"/>
      <c r="Z724" s="144"/>
      <c r="AA724" s="144"/>
    </row>
    <row r="725" spans="3:27" ht="14.1" customHeight="1" x14ac:dyDescent="0.2">
      <c r="C725" s="142"/>
      <c r="D725" s="142"/>
      <c r="E725" s="142"/>
      <c r="H725" s="12"/>
      <c r="I725" s="12"/>
      <c r="J725" s="12"/>
      <c r="K725" s="12"/>
      <c r="L725" s="12"/>
      <c r="M725" s="12"/>
      <c r="N725" s="12"/>
      <c r="O725" s="142"/>
      <c r="S725" s="142"/>
      <c r="T725" s="142"/>
      <c r="U725" s="142"/>
      <c r="V725" s="142"/>
      <c r="Y725" s="144"/>
      <c r="Z725" s="144"/>
      <c r="AA725" s="144"/>
    </row>
    <row r="726" spans="3:27" ht="14.1" customHeight="1" x14ac:dyDescent="0.2">
      <c r="C726" s="142"/>
      <c r="D726" s="142"/>
      <c r="E726" s="142"/>
      <c r="H726" s="12"/>
      <c r="I726" s="12"/>
      <c r="J726" s="12"/>
      <c r="K726" s="12"/>
      <c r="L726" s="12"/>
      <c r="M726" s="12"/>
      <c r="N726" s="12"/>
      <c r="O726" s="142"/>
      <c r="S726" s="142"/>
      <c r="T726" s="142"/>
      <c r="U726" s="142"/>
      <c r="V726" s="142"/>
      <c r="Y726" s="144"/>
      <c r="Z726" s="144"/>
      <c r="AA726" s="144"/>
    </row>
    <row r="727" spans="3:27" ht="14.1" customHeight="1" x14ac:dyDescent="0.2">
      <c r="C727" s="142"/>
      <c r="D727" s="142"/>
      <c r="E727" s="142"/>
      <c r="H727" s="12"/>
      <c r="I727" s="12"/>
      <c r="J727" s="12"/>
      <c r="K727" s="12"/>
      <c r="L727" s="12"/>
      <c r="M727" s="12"/>
      <c r="N727" s="12"/>
      <c r="O727" s="142"/>
      <c r="S727" s="142"/>
      <c r="T727" s="142"/>
      <c r="U727" s="142"/>
      <c r="V727" s="142"/>
      <c r="Y727" s="144"/>
      <c r="Z727" s="144"/>
      <c r="AA727" s="144"/>
    </row>
    <row r="728" spans="3:27" ht="14.1" customHeight="1" x14ac:dyDescent="0.2">
      <c r="C728" s="142"/>
      <c r="D728" s="142"/>
      <c r="E728" s="142"/>
      <c r="H728" s="12"/>
      <c r="I728" s="12"/>
      <c r="J728" s="12"/>
      <c r="K728" s="12"/>
      <c r="L728" s="12"/>
      <c r="M728" s="12"/>
      <c r="N728" s="12"/>
      <c r="O728" s="142"/>
      <c r="S728" s="142"/>
      <c r="T728" s="142"/>
      <c r="U728" s="142"/>
      <c r="V728" s="142"/>
      <c r="Y728" s="144"/>
      <c r="Z728" s="144"/>
      <c r="AA728" s="144"/>
    </row>
    <row r="729" spans="3:27" ht="14.1" customHeight="1" x14ac:dyDescent="0.2">
      <c r="C729" s="142"/>
      <c r="D729" s="142"/>
      <c r="E729" s="142"/>
      <c r="H729" s="12"/>
      <c r="I729" s="12"/>
      <c r="J729" s="12"/>
      <c r="K729" s="12"/>
      <c r="L729" s="12"/>
      <c r="M729" s="12"/>
      <c r="N729" s="12"/>
      <c r="O729" s="142"/>
      <c r="S729" s="142"/>
      <c r="T729" s="142"/>
      <c r="U729" s="142"/>
      <c r="V729" s="142"/>
      <c r="Y729" s="144"/>
      <c r="Z729" s="144"/>
      <c r="AA729" s="144"/>
    </row>
    <row r="730" spans="3:27" ht="14.1" customHeight="1" x14ac:dyDescent="0.2">
      <c r="C730" s="142"/>
      <c r="D730" s="142"/>
      <c r="E730" s="142"/>
      <c r="H730" s="12"/>
      <c r="I730" s="12"/>
      <c r="J730" s="12"/>
      <c r="K730" s="12"/>
      <c r="L730" s="12"/>
      <c r="M730" s="12"/>
      <c r="N730" s="12"/>
      <c r="O730" s="142"/>
      <c r="S730" s="142"/>
      <c r="T730" s="142"/>
      <c r="U730" s="142"/>
      <c r="V730" s="142"/>
      <c r="Y730" s="144"/>
      <c r="Z730" s="144"/>
      <c r="AA730" s="144"/>
    </row>
    <row r="731" spans="3:27" ht="14.1" customHeight="1" x14ac:dyDescent="0.2">
      <c r="C731" s="142"/>
      <c r="D731" s="142"/>
      <c r="E731" s="142"/>
      <c r="H731" s="12"/>
      <c r="I731" s="12"/>
      <c r="J731" s="12"/>
      <c r="K731" s="12"/>
      <c r="L731" s="12"/>
      <c r="M731" s="12"/>
      <c r="N731" s="12"/>
      <c r="O731" s="142"/>
      <c r="S731" s="142"/>
      <c r="T731" s="142"/>
      <c r="U731" s="142"/>
      <c r="V731" s="142"/>
      <c r="Y731" s="144"/>
      <c r="Z731" s="144"/>
      <c r="AA731" s="144"/>
    </row>
    <row r="732" spans="3:27" ht="14.1" customHeight="1" x14ac:dyDescent="0.2">
      <c r="C732" s="142"/>
      <c r="D732" s="142"/>
      <c r="E732" s="142"/>
      <c r="H732" s="12"/>
      <c r="I732" s="12"/>
      <c r="J732" s="12"/>
      <c r="K732" s="12"/>
      <c r="L732" s="12"/>
      <c r="M732" s="12"/>
      <c r="N732" s="12"/>
      <c r="O732" s="142"/>
      <c r="S732" s="142"/>
      <c r="T732" s="142"/>
      <c r="U732" s="142"/>
      <c r="V732" s="142"/>
      <c r="Y732" s="144"/>
      <c r="Z732" s="144"/>
      <c r="AA732" s="144"/>
    </row>
    <row r="733" spans="3:27" ht="14.1" customHeight="1" x14ac:dyDescent="0.2">
      <c r="C733" s="142"/>
      <c r="D733" s="142"/>
      <c r="E733" s="142"/>
      <c r="H733" s="12"/>
      <c r="I733" s="12"/>
      <c r="J733" s="12"/>
      <c r="K733" s="12"/>
      <c r="L733" s="12"/>
      <c r="M733" s="12"/>
      <c r="N733" s="12"/>
      <c r="O733" s="142"/>
      <c r="S733" s="142"/>
      <c r="T733" s="142"/>
      <c r="U733" s="142"/>
      <c r="V733" s="142"/>
      <c r="Y733" s="144"/>
      <c r="Z733" s="144"/>
      <c r="AA733" s="144"/>
    </row>
    <row r="734" spans="3:27" ht="14.1" customHeight="1" x14ac:dyDescent="0.2">
      <c r="C734" s="142"/>
      <c r="D734" s="142"/>
      <c r="E734" s="142"/>
      <c r="H734" s="12"/>
      <c r="I734" s="12"/>
      <c r="J734" s="12"/>
      <c r="K734" s="12"/>
      <c r="L734" s="12"/>
      <c r="M734" s="12"/>
      <c r="N734" s="12"/>
      <c r="O734" s="142"/>
      <c r="S734" s="142"/>
      <c r="T734" s="142"/>
      <c r="U734" s="142"/>
      <c r="V734" s="142"/>
      <c r="Y734" s="144"/>
      <c r="Z734" s="144"/>
      <c r="AA734" s="144"/>
    </row>
    <row r="735" spans="3:27" ht="14.1" customHeight="1" x14ac:dyDescent="0.2">
      <c r="C735" s="142"/>
      <c r="D735" s="142"/>
      <c r="E735" s="142"/>
      <c r="H735" s="12"/>
      <c r="I735" s="12"/>
      <c r="J735" s="12"/>
      <c r="K735" s="12"/>
      <c r="L735" s="12"/>
      <c r="M735" s="12"/>
      <c r="N735" s="12"/>
      <c r="O735" s="142"/>
      <c r="S735" s="142"/>
      <c r="T735" s="142"/>
      <c r="U735" s="142"/>
      <c r="V735" s="142"/>
      <c r="Y735" s="144"/>
      <c r="Z735" s="144"/>
      <c r="AA735" s="144"/>
    </row>
    <row r="736" spans="3:27" ht="14.1" customHeight="1" x14ac:dyDescent="0.2">
      <c r="C736" s="142"/>
      <c r="D736" s="142"/>
      <c r="E736" s="142"/>
      <c r="H736" s="12"/>
      <c r="I736" s="12"/>
      <c r="J736" s="12"/>
      <c r="K736" s="12"/>
      <c r="L736" s="12"/>
      <c r="M736" s="12"/>
      <c r="N736" s="12"/>
      <c r="O736" s="142"/>
      <c r="S736" s="142"/>
      <c r="T736" s="142"/>
      <c r="U736" s="142"/>
      <c r="V736" s="142"/>
      <c r="Y736" s="144"/>
      <c r="Z736" s="144"/>
      <c r="AA736" s="144"/>
    </row>
    <row r="737" spans="3:27" ht="14.1" customHeight="1" x14ac:dyDescent="0.2">
      <c r="C737" s="142"/>
      <c r="D737" s="142"/>
      <c r="E737" s="142"/>
      <c r="H737" s="12"/>
      <c r="I737" s="12"/>
      <c r="J737" s="12"/>
      <c r="K737" s="12"/>
      <c r="L737" s="12"/>
      <c r="M737" s="12"/>
      <c r="N737" s="12"/>
      <c r="O737" s="142"/>
      <c r="S737" s="142"/>
      <c r="T737" s="142"/>
      <c r="U737" s="142"/>
      <c r="V737" s="142"/>
      <c r="Y737" s="144"/>
      <c r="Z737" s="144"/>
      <c r="AA737" s="144"/>
    </row>
    <row r="738" spans="3:27" ht="14.1" customHeight="1" x14ac:dyDescent="0.2">
      <c r="C738" s="142"/>
      <c r="D738" s="142"/>
      <c r="E738" s="142"/>
      <c r="H738" s="12"/>
      <c r="I738" s="12"/>
      <c r="J738" s="12"/>
      <c r="K738" s="12"/>
      <c r="L738" s="12"/>
      <c r="M738" s="12"/>
      <c r="N738" s="12"/>
      <c r="O738" s="142"/>
      <c r="S738" s="142"/>
      <c r="T738" s="142"/>
      <c r="U738" s="142"/>
      <c r="V738" s="142"/>
      <c r="Y738" s="144"/>
      <c r="Z738" s="144"/>
      <c r="AA738" s="144"/>
    </row>
    <row r="739" spans="3:27" ht="14.1" customHeight="1" x14ac:dyDescent="0.2">
      <c r="C739" s="142"/>
      <c r="D739" s="142"/>
      <c r="E739" s="142"/>
      <c r="H739" s="12"/>
      <c r="I739" s="12"/>
      <c r="J739" s="12"/>
      <c r="K739" s="12"/>
      <c r="L739" s="12"/>
      <c r="M739" s="12"/>
      <c r="N739" s="12"/>
      <c r="O739" s="142"/>
      <c r="S739" s="142"/>
      <c r="T739" s="142"/>
      <c r="U739" s="142"/>
      <c r="V739" s="142"/>
      <c r="Y739" s="144"/>
      <c r="Z739" s="144"/>
      <c r="AA739" s="144"/>
    </row>
    <row r="740" spans="3:27" ht="14.1" customHeight="1" x14ac:dyDescent="0.2">
      <c r="C740" s="142"/>
      <c r="D740" s="142"/>
      <c r="E740" s="142"/>
      <c r="H740" s="12"/>
      <c r="I740" s="12"/>
      <c r="J740" s="12"/>
      <c r="K740" s="12"/>
      <c r="L740" s="12"/>
      <c r="M740" s="12"/>
      <c r="N740" s="12"/>
      <c r="O740" s="142"/>
      <c r="S740" s="142"/>
      <c r="T740" s="142"/>
      <c r="U740" s="142"/>
      <c r="V740" s="142"/>
      <c r="Y740" s="144"/>
      <c r="Z740" s="144"/>
      <c r="AA740" s="144"/>
    </row>
    <row r="741" spans="3:27" ht="14.1" customHeight="1" x14ac:dyDescent="0.2">
      <c r="C741" s="142"/>
      <c r="D741" s="142"/>
      <c r="E741" s="142"/>
      <c r="H741" s="12"/>
      <c r="I741" s="12"/>
      <c r="J741" s="12"/>
      <c r="K741" s="12"/>
      <c r="L741" s="12"/>
      <c r="M741" s="12"/>
      <c r="N741" s="12"/>
      <c r="O741" s="142"/>
      <c r="S741" s="142"/>
      <c r="T741" s="142"/>
      <c r="U741" s="142"/>
      <c r="V741" s="142"/>
      <c r="Y741" s="144"/>
      <c r="Z741" s="144"/>
      <c r="AA741" s="144"/>
    </row>
    <row r="742" spans="3:27" ht="14.1" customHeight="1" x14ac:dyDescent="0.2">
      <c r="C742" s="142"/>
      <c r="D742" s="142"/>
      <c r="E742" s="142"/>
      <c r="H742" s="12"/>
      <c r="I742" s="12"/>
      <c r="J742" s="12"/>
      <c r="K742" s="12"/>
      <c r="L742" s="12"/>
      <c r="M742" s="12"/>
      <c r="N742" s="12"/>
      <c r="O742" s="142"/>
      <c r="S742" s="142"/>
      <c r="T742" s="142"/>
      <c r="U742" s="142"/>
      <c r="V742" s="142"/>
      <c r="Y742" s="144"/>
      <c r="Z742" s="144"/>
      <c r="AA742" s="144"/>
    </row>
    <row r="743" spans="3:27" ht="14.1" customHeight="1" x14ac:dyDescent="0.2">
      <c r="C743" s="142"/>
      <c r="D743" s="142"/>
      <c r="E743" s="142"/>
      <c r="H743" s="12"/>
      <c r="I743" s="12"/>
      <c r="J743" s="12"/>
      <c r="K743" s="12"/>
      <c r="L743" s="12"/>
      <c r="M743" s="12"/>
      <c r="N743" s="12"/>
      <c r="O743" s="142"/>
      <c r="S743" s="142"/>
      <c r="T743" s="142"/>
      <c r="U743" s="142"/>
      <c r="V743" s="142"/>
      <c r="Y743" s="144"/>
      <c r="Z743" s="144"/>
      <c r="AA743" s="144"/>
    </row>
    <row r="744" spans="3:27" ht="14.1" customHeight="1" x14ac:dyDescent="0.2">
      <c r="C744" s="142"/>
      <c r="D744" s="142"/>
      <c r="E744" s="142"/>
      <c r="H744" s="12"/>
      <c r="I744" s="12"/>
      <c r="J744" s="12"/>
      <c r="K744" s="12"/>
      <c r="L744" s="12"/>
      <c r="M744" s="12"/>
      <c r="N744" s="12"/>
      <c r="O744" s="142"/>
      <c r="S744" s="142"/>
      <c r="T744" s="142"/>
      <c r="U744" s="142"/>
      <c r="V744" s="142"/>
      <c r="Y744" s="144"/>
      <c r="Z744" s="144"/>
      <c r="AA744" s="144"/>
    </row>
    <row r="745" spans="3:27" ht="14.1" customHeight="1" x14ac:dyDescent="0.2">
      <c r="C745" s="142"/>
      <c r="D745" s="142"/>
      <c r="E745" s="142"/>
      <c r="H745" s="12"/>
      <c r="I745" s="12"/>
      <c r="J745" s="12"/>
      <c r="K745" s="12"/>
      <c r="L745" s="12"/>
      <c r="M745" s="12"/>
      <c r="N745" s="12"/>
      <c r="O745" s="142"/>
      <c r="S745" s="142"/>
      <c r="T745" s="142"/>
      <c r="U745" s="142"/>
      <c r="V745" s="142"/>
      <c r="Y745" s="144"/>
      <c r="Z745" s="144"/>
      <c r="AA745" s="144"/>
    </row>
    <row r="746" spans="3:27" ht="14.1" customHeight="1" x14ac:dyDescent="0.2">
      <c r="C746" s="142"/>
      <c r="D746" s="142"/>
      <c r="E746" s="142"/>
      <c r="H746" s="12"/>
      <c r="I746" s="12"/>
      <c r="J746" s="12"/>
      <c r="K746" s="12"/>
      <c r="L746" s="12"/>
      <c r="M746" s="12"/>
      <c r="N746" s="12"/>
      <c r="O746" s="142"/>
      <c r="S746" s="142"/>
      <c r="T746" s="142"/>
      <c r="U746" s="142"/>
      <c r="V746" s="142"/>
      <c r="Y746" s="144"/>
      <c r="Z746" s="144"/>
      <c r="AA746" s="144"/>
    </row>
    <row r="747" spans="3:27" ht="14.1" customHeight="1" x14ac:dyDescent="0.2">
      <c r="C747" s="142"/>
      <c r="D747" s="142"/>
      <c r="E747" s="142"/>
      <c r="H747" s="12"/>
      <c r="I747" s="12"/>
      <c r="J747" s="12"/>
      <c r="K747" s="12"/>
      <c r="L747" s="12"/>
      <c r="M747" s="12"/>
      <c r="N747" s="12"/>
      <c r="O747" s="142"/>
      <c r="S747" s="142"/>
      <c r="T747" s="142"/>
      <c r="U747" s="142"/>
      <c r="V747" s="142"/>
      <c r="Y747" s="144"/>
      <c r="Z747" s="144"/>
      <c r="AA747" s="144"/>
    </row>
    <row r="748" spans="3:27" ht="14.1" customHeight="1" x14ac:dyDescent="0.2">
      <c r="C748" s="142"/>
      <c r="D748" s="142"/>
      <c r="E748" s="142"/>
      <c r="H748" s="12"/>
      <c r="I748" s="12"/>
      <c r="J748" s="12"/>
      <c r="K748" s="12"/>
      <c r="L748" s="12"/>
      <c r="M748" s="12"/>
      <c r="N748" s="12"/>
      <c r="O748" s="142"/>
      <c r="S748" s="142"/>
      <c r="T748" s="142"/>
      <c r="U748" s="142"/>
      <c r="V748" s="142"/>
      <c r="Y748" s="144"/>
      <c r="Z748" s="144"/>
      <c r="AA748" s="144"/>
    </row>
    <row r="749" spans="3:27" ht="14.1" customHeight="1" x14ac:dyDescent="0.2">
      <c r="C749" s="142"/>
      <c r="D749" s="142"/>
      <c r="E749" s="142"/>
      <c r="H749" s="12"/>
      <c r="I749" s="12"/>
      <c r="J749" s="12"/>
      <c r="K749" s="12"/>
      <c r="L749" s="12"/>
      <c r="M749" s="12"/>
      <c r="N749" s="12"/>
      <c r="O749" s="142"/>
      <c r="S749" s="142"/>
      <c r="T749" s="142"/>
      <c r="U749" s="142"/>
      <c r="V749" s="142"/>
      <c r="Y749" s="144"/>
      <c r="Z749" s="144"/>
      <c r="AA749" s="144"/>
    </row>
    <row r="750" spans="3:27" ht="14.1" customHeight="1" x14ac:dyDescent="0.2">
      <c r="C750" s="142"/>
      <c r="D750" s="142"/>
      <c r="E750" s="142"/>
      <c r="H750" s="12"/>
      <c r="I750" s="12"/>
      <c r="J750" s="12"/>
      <c r="K750" s="12"/>
      <c r="L750" s="12"/>
      <c r="M750" s="12"/>
      <c r="N750" s="12"/>
      <c r="O750" s="142"/>
      <c r="S750" s="142"/>
      <c r="T750" s="142"/>
      <c r="U750" s="142"/>
      <c r="V750" s="142"/>
      <c r="Y750" s="144"/>
      <c r="Z750" s="144"/>
      <c r="AA750" s="144"/>
    </row>
    <row r="751" spans="3:27" ht="14.1" customHeight="1" x14ac:dyDescent="0.2">
      <c r="C751" s="142"/>
      <c r="D751" s="142"/>
      <c r="E751" s="142"/>
      <c r="H751" s="12"/>
      <c r="I751" s="12"/>
      <c r="J751" s="12"/>
      <c r="K751" s="12"/>
      <c r="L751" s="12"/>
      <c r="M751" s="12"/>
      <c r="N751" s="12"/>
      <c r="O751" s="142"/>
      <c r="S751" s="142"/>
      <c r="T751" s="142"/>
      <c r="U751" s="142"/>
      <c r="V751" s="142"/>
      <c r="Y751" s="144"/>
      <c r="Z751" s="144"/>
      <c r="AA751" s="144"/>
    </row>
    <row r="752" spans="3:27" ht="14.1" customHeight="1" x14ac:dyDescent="0.2">
      <c r="C752" s="142"/>
      <c r="D752" s="142"/>
      <c r="E752" s="142"/>
      <c r="H752" s="12"/>
      <c r="I752" s="12"/>
      <c r="J752" s="12"/>
      <c r="K752" s="12"/>
      <c r="L752" s="12"/>
      <c r="M752" s="12"/>
      <c r="N752" s="12"/>
      <c r="O752" s="142"/>
      <c r="S752" s="142"/>
      <c r="T752" s="142"/>
      <c r="U752" s="142"/>
      <c r="V752" s="142"/>
      <c r="Y752" s="144"/>
      <c r="Z752" s="144"/>
      <c r="AA752" s="144"/>
    </row>
    <row r="753" spans="3:27" ht="14.1" customHeight="1" x14ac:dyDescent="0.2">
      <c r="C753" s="142"/>
      <c r="D753" s="142"/>
      <c r="E753" s="142"/>
      <c r="H753" s="12"/>
      <c r="I753" s="12"/>
      <c r="J753" s="12"/>
      <c r="K753" s="12"/>
      <c r="L753" s="12"/>
      <c r="M753" s="12"/>
      <c r="N753" s="12"/>
      <c r="O753" s="142"/>
      <c r="S753" s="142"/>
      <c r="T753" s="142"/>
      <c r="U753" s="142"/>
      <c r="V753" s="142"/>
      <c r="Y753" s="144"/>
      <c r="Z753" s="144"/>
      <c r="AA753" s="144"/>
    </row>
    <row r="754" spans="3:27" ht="14.1" customHeight="1" x14ac:dyDescent="0.2">
      <c r="C754" s="142"/>
      <c r="D754" s="142"/>
      <c r="E754" s="142"/>
      <c r="H754" s="12"/>
      <c r="I754" s="12"/>
      <c r="J754" s="12"/>
      <c r="K754" s="12"/>
      <c r="L754" s="12"/>
      <c r="M754" s="12"/>
      <c r="N754" s="12"/>
      <c r="O754" s="142"/>
      <c r="S754" s="142"/>
      <c r="T754" s="142"/>
      <c r="U754" s="142"/>
      <c r="V754" s="142"/>
      <c r="Y754" s="144"/>
      <c r="Z754" s="144"/>
      <c r="AA754" s="144"/>
    </row>
    <row r="755" spans="3:27" ht="14.1" customHeight="1" x14ac:dyDescent="0.2">
      <c r="C755" s="142"/>
      <c r="D755" s="142"/>
      <c r="E755" s="142"/>
      <c r="H755" s="12"/>
      <c r="I755" s="12"/>
      <c r="J755" s="12"/>
      <c r="K755" s="12"/>
      <c r="L755" s="12"/>
      <c r="M755" s="12"/>
      <c r="N755" s="12"/>
      <c r="O755" s="142"/>
      <c r="S755" s="142"/>
      <c r="T755" s="142"/>
      <c r="U755" s="142"/>
      <c r="V755" s="142"/>
      <c r="Y755" s="144"/>
      <c r="Z755" s="144"/>
      <c r="AA755" s="144"/>
    </row>
    <row r="756" spans="3:27" ht="14.1" customHeight="1" x14ac:dyDescent="0.2">
      <c r="C756" s="142"/>
      <c r="D756" s="142"/>
      <c r="E756" s="142"/>
      <c r="H756" s="12"/>
      <c r="I756" s="12"/>
      <c r="J756" s="12"/>
      <c r="K756" s="12"/>
      <c r="L756" s="12"/>
      <c r="M756" s="12"/>
      <c r="N756" s="12"/>
      <c r="O756" s="142"/>
      <c r="S756" s="142"/>
      <c r="T756" s="142"/>
      <c r="U756" s="142"/>
      <c r="V756" s="142"/>
      <c r="Y756" s="144"/>
      <c r="Z756" s="144"/>
      <c r="AA756" s="144"/>
    </row>
    <row r="757" spans="3:27" ht="14.1" customHeight="1" x14ac:dyDescent="0.2">
      <c r="C757" s="142"/>
      <c r="D757" s="142"/>
      <c r="E757" s="142"/>
      <c r="H757" s="12"/>
      <c r="I757" s="12"/>
      <c r="J757" s="12"/>
      <c r="K757" s="12"/>
      <c r="L757" s="12"/>
      <c r="M757" s="12"/>
      <c r="N757" s="12"/>
      <c r="O757" s="142"/>
      <c r="S757" s="142"/>
      <c r="T757" s="142"/>
      <c r="U757" s="142"/>
      <c r="V757" s="142"/>
      <c r="Y757" s="144"/>
      <c r="Z757" s="144"/>
      <c r="AA757" s="144"/>
    </row>
    <row r="758" spans="3:27" ht="14.1" customHeight="1" x14ac:dyDescent="0.2">
      <c r="C758" s="142"/>
      <c r="D758" s="142"/>
      <c r="E758" s="142"/>
      <c r="H758" s="12"/>
      <c r="I758" s="12"/>
      <c r="J758" s="12"/>
      <c r="K758" s="12"/>
      <c r="L758" s="12"/>
      <c r="M758" s="12"/>
      <c r="N758" s="12"/>
      <c r="O758" s="142"/>
      <c r="S758" s="142"/>
      <c r="T758" s="142"/>
      <c r="U758" s="142"/>
      <c r="V758" s="142"/>
      <c r="Y758" s="144"/>
      <c r="Z758" s="144"/>
      <c r="AA758" s="144"/>
    </row>
    <row r="759" spans="3:27" ht="14.1" customHeight="1" x14ac:dyDescent="0.2">
      <c r="C759" s="142"/>
      <c r="D759" s="142"/>
      <c r="E759" s="142"/>
      <c r="H759" s="12"/>
      <c r="I759" s="12"/>
      <c r="J759" s="12"/>
      <c r="K759" s="12"/>
      <c r="L759" s="12"/>
      <c r="M759" s="12"/>
      <c r="N759" s="12"/>
      <c r="O759" s="142"/>
      <c r="S759" s="142"/>
      <c r="T759" s="142"/>
      <c r="U759" s="142"/>
      <c r="V759" s="142"/>
      <c r="Y759" s="144"/>
      <c r="Z759" s="144"/>
      <c r="AA759" s="144"/>
    </row>
    <row r="760" spans="3:27" ht="14.1" customHeight="1" x14ac:dyDescent="0.2">
      <c r="C760" s="142"/>
      <c r="D760" s="142"/>
      <c r="E760" s="142"/>
      <c r="H760" s="12"/>
      <c r="I760" s="12"/>
      <c r="J760" s="12"/>
      <c r="K760" s="12"/>
      <c r="L760" s="12"/>
      <c r="M760" s="12"/>
      <c r="N760" s="12"/>
      <c r="O760" s="142"/>
      <c r="S760" s="142"/>
      <c r="T760" s="142"/>
      <c r="U760" s="142"/>
      <c r="V760" s="142"/>
      <c r="Y760" s="144"/>
      <c r="Z760" s="144"/>
      <c r="AA760" s="144"/>
    </row>
    <row r="761" spans="3:27" ht="14.1" customHeight="1" x14ac:dyDescent="0.2">
      <c r="C761" s="142"/>
      <c r="D761" s="142"/>
      <c r="E761" s="142"/>
      <c r="H761" s="12"/>
      <c r="I761" s="12"/>
      <c r="J761" s="12"/>
      <c r="K761" s="12"/>
      <c r="L761" s="12"/>
      <c r="M761" s="12"/>
      <c r="N761" s="12"/>
      <c r="O761" s="142"/>
      <c r="S761" s="142"/>
      <c r="T761" s="142"/>
      <c r="U761" s="142"/>
      <c r="V761" s="142"/>
      <c r="Y761" s="144"/>
      <c r="Z761" s="144"/>
      <c r="AA761" s="144"/>
    </row>
    <row r="762" spans="3:27" ht="14.1" customHeight="1" x14ac:dyDescent="0.2">
      <c r="C762" s="142"/>
      <c r="D762" s="142"/>
      <c r="E762" s="142"/>
      <c r="H762" s="12"/>
      <c r="I762" s="12"/>
      <c r="J762" s="12"/>
      <c r="K762" s="12"/>
      <c r="L762" s="12"/>
      <c r="M762" s="12"/>
      <c r="N762" s="12"/>
      <c r="O762" s="142"/>
      <c r="S762" s="142"/>
      <c r="T762" s="142"/>
      <c r="U762" s="142"/>
      <c r="V762" s="142"/>
      <c r="Y762" s="144"/>
      <c r="Z762" s="144"/>
      <c r="AA762" s="144"/>
    </row>
    <row r="763" spans="3:27" ht="14.1" customHeight="1" x14ac:dyDescent="0.2">
      <c r="C763" s="142"/>
      <c r="D763" s="142"/>
      <c r="E763" s="142"/>
      <c r="H763" s="12"/>
      <c r="I763" s="12"/>
      <c r="J763" s="12"/>
      <c r="K763" s="12"/>
      <c r="L763" s="12"/>
      <c r="M763" s="12"/>
      <c r="N763" s="12"/>
      <c r="O763" s="142"/>
      <c r="S763" s="142"/>
      <c r="T763" s="142"/>
      <c r="U763" s="142"/>
      <c r="V763" s="142"/>
      <c r="Y763" s="144"/>
      <c r="Z763" s="144"/>
      <c r="AA763" s="144"/>
    </row>
    <row r="764" spans="3:27" ht="14.1" customHeight="1" x14ac:dyDescent="0.2">
      <c r="C764" s="142"/>
      <c r="D764" s="142"/>
      <c r="E764" s="142"/>
      <c r="H764" s="12"/>
      <c r="I764" s="12"/>
      <c r="J764" s="12"/>
      <c r="K764" s="12"/>
      <c r="L764" s="12"/>
      <c r="M764" s="12"/>
      <c r="N764" s="12"/>
      <c r="O764" s="142"/>
      <c r="S764" s="142"/>
      <c r="T764" s="142"/>
      <c r="U764" s="142"/>
      <c r="V764" s="142"/>
      <c r="Y764" s="144"/>
      <c r="Z764" s="144"/>
      <c r="AA764" s="144"/>
    </row>
    <row r="765" spans="3:27" ht="14.1" customHeight="1" x14ac:dyDescent="0.2">
      <c r="C765" s="142"/>
      <c r="D765" s="142"/>
      <c r="E765" s="142"/>
      <c r="H765" s="12"/>
      <c r="I765" s="12"/>
      <c r="J765" s="12"/>
      <c r="K765" s="12"/>
      <c r="L765" s="12"/>
      <c r="M765" s="12"/>
      <c r="N765" s="12"/>
      <c r="O765" s="142"/>
      <c r="S765" s="142"/>
      <c r="T765" s="142"/>
      <c r="U765" s="142"/>
      <c r="V765" s="142"/>
      <c r="Y765" s="144"/>
      <c r="Z765" s="144"/>
      <c r="AA765" s="144"/>
    </row>
    <row r="766" spans="3:27" ht="14.1" customHeight="1" x14ac:dyDescent="0.2">
      <c r="C766" s="142"/>
      <c r="D766" s="142"/>
      <c r="E766" s="142"/>
      <c r="H766" s="12"/>
      <c r="I766" s="12"/>
      <c r="J766" s="12"/>
      <c r="K766" s="12"/>
      <c r="L766" s="12"/>
      <c r="M766" s="12"/>
      <c r="N766" s="12"/>
      <c r="O766" s="142"/>
      <c r="S766" s="142"/>
      <c r="T766" s="142"/>
      <c r="U766" s="142"/>
      <c r="V766" s="142"/>
      <c r="Y766" s="144"/>
      <c r="Z766" s="144"/>
      <c r="AA766" s="144"/>
    </row>
    <row r="767" spans="3:27" ht="14.1" customHeight="1" x14ac:dyDescent="0.2">
      <c r="C767" s="142"/>
      <c r="D767" s="142"/>
      <c r="E767" s="142"/>
      <c r="H767" s="12"/>
      <c r="I767" s="12"/>
      <c r="J767" s="12"/>
      <c r="K767" s="12"/>
      <c r="L767" s="12"/>
      <c r="M767" s="12"/>
      <c r="N767" s="12"/>
      <c r="O767" s="142"/>
      <c r="S767" s="142"/>
      <c r="T767" s="142"/>
      <c r="U767" s="142"/>
      <c r="V767" s="142"/>
      <c r="Y767" s="144"/>
      <c r="Z767" s="144"/>
      <c r="AA767" s="144"/>
    </row>
    <row r="768" spans="3:27" ht="14.1" customHeight="1" x14ac:dyDescent="0.2">
      <c r="C768" s="142"/>
      <c r="D768" s="142"/>
      <c r="E768" s="142"/>
      <c r="H768" s="12"/>
      <c r="I768" s="12"/>
      <c r="J768" s="12"/>
      <c r="K768" s="12"/>
      <c r="L768" s="12"/>
      <c r="M768" s="12"/>
      <c r="N768" s="12"/>
      <c r="O768" s="142"/>
      <c r="S768" s="142"/>
      <c r="T768" s="142"/>
      <c r="U768" s="142"/>
      <c r="V768" s="142"/>
      <c r="Y768" s="144"/>
      <c r="Z768" s="144"/>
      <c r="AA768" s="144"/>
    </row>
    <row r="769" spans="3:27" ht="14.1" customHeight="1" x14ac:dyDescent="0.2">
      <c r="C769" s="142"/>
      <c r="D769" s="142"/>
      <c r="E769" s="142"/>
      <c r="H769" s="12"/>
      <c r="I769" s="12"/>
      <c r="J769" s="12"/>
      <c r="K769" s="12"/>
      <c r="L769" s="12"/>
      <c r="M769" s="12"/>
      <c r="N769" s="12"/>
      <c r="O769" s="142"/>
      <c r="S769" s="142"/>
      <c r="T769" s="142"/>
      <c r="U769" s="142"/>
      <c r="V769" s="142"/>
      <c r="Y769" s="144"/>
      <c r="Z769" s="144"/>
      <c r="AA769" s="144"/>
    </row>
    <row r="770" spans="3:27" ht="14.1" customHeight="1" x14ac:dyDescent="0.2">
      <c r="C770" s="142"/>
      <c r="D770" s="142"/>
      <c r="E770" s="142"/>
      <c r="H770" s="12"/>
      <c r="I770" s="12"/>
      <c r="J770" s="12"/>
      <c r="K770" s="12"/>
      <c r="L770" s="12"/>
      <c r="M770" s="12"/>
      <c r="N770" s="12"/>
      <c r="O770" s="142"/>
      <c r="S770" s="142"/>
      <c r="T770" s="142"/>
      <c r="U770" s="142"/>
      <c r="V770" s="142"/>
      <c r="Y770" s="144"/>
      <c r="Z770" s="144"/>
      <c r="AA770" s="144"/>
    </row>
    <row r="771" spans="3:27" ht="14.1" customHeight="1" x14ac:dyDescent="0.2">
      <c r="C771" s="142"/>
      <c r="D771" s="142"/>
      <c r="E771" s="142"/>
      <c r="H771" s="12"/>
      <c r="I771" s="12"/>
      <c r="J771" s="12"/>
      <c r="K771" s="12"/>
      <c r="L771" s="12"/>
      <c r="M771" s="12"/>
      <c r="N771" s="12"/>
      <c r="O771" s="142"/>
      <c r="S771" s="142"/>
      <c r="T771" s="142"/>
      <c r="U771" s="142"/>
      <c r="V771" s="142"/>
      <c r="Y771" s="144"/>
      <c r="Z771" s="144"/>
      <c r="AA771" s="144"/>
    </row>
    <row r="772" spans="3:27" ht="14.1" customHeight="1" x14ac:dyDescent="0.2">
      <c r="C772" s="142"/>
      <c r="D772" s="142"/>
      <c r="E772" s="142"/>
      <c r="H772" s="12"/>
      <c r="I772" s="12"/>
      <c r="J772" s="12"/>
      <c r="K772" s="12"/>
      <c r="L772" s="12"/>
      <c r="M772" s="12"/>
      <c r="N772" s="12"/>
      <c r="O772" s="142"/>
      <c r="S772" s="142"/>
      <c r="T772" s="142"/>
      <c r="U772" s="142"/>
      <c r="V772" s="142"/>
      <c r="Y772" s="144"/>
      <c r="Z772" s="144"/>
      <c r="AA772" s="144"/>
    </row>
    <row r="773" spans="3:27" ht="14.1" customHeight="1" x14ac:dyDescent="0.2">
      <c r="C773" s="142"/>
      <c r="D773" s="142"/>
      <c r="E773" s="142"/>
      <c r="H773" s="12"/>
      <c r="I773" s="12"/>
      <c r="J773" s="12"/>
      <c r="K773" s="12"/>
      <c r="L773" s="12"/>
      <c r="M773" s="12"/>
      <c r="N773" s="12"/>
      <c r="O773" s="142"/>
      <c r="S773" s="142"/>
      <c r="T773" s="142"/>
      <c r="U773" s="142"/>
      <c r="V773" s="142"/>
      <c r="Y773" s="144"/>
      <c r="Z773" s="144"/>
      <c r="AA773" s="144"/>
    </row>
    <row r="774" spans="3:27" ht="14.1" customHeight="1" x14ac:dyDescent="0.2">
      <c r="C774" s="142"/>
      <c r="D774" s="142"/>
      <c r="E774" s="142"/>
      <c r="H774" s="12"/>
      <c r="I774" s="12"/>
      <c r="J774" s="12"/>
      <c r="K774" s="12"/>
      <c r="L774" s="12"/>
      <c r="M774" s="12"/>
      <c r="N774" s="12"/>
      <c r="O774" s="142"/>
      <c r="S774" s="142"/>
      <c r="T774" s="142"/>
      <c r="U774" s="142"/>
      <c r="V774" s="142"/>
      <c r="Y774" s="144"/>
      <c r="Z774" s="144"/>
      <c r="AA774" s="144"/>
    </row>
    <row r="775" spans="3:27" ht="14.1" customHeight="1" x14ac:dyDescent="0.2">
      <c r="C775" s="142"/>
      <c r="D775" s="142"/>
      <c r="E775" s="142"/>
      <c r="H775" s="12"/>
      <c r="I775" s="12"/>
      <c r="J775" s="12"/>
      <c r="K775" s="12"/>
      <c r="L775" s="12"/>
      <c r="M775" s="12"/>
      <c r="N775" s="12"/>
      <c r="O775" s="142"/>
      <c r="S775" s="142"/>
      <c r="T775" s="142"/>
      <c r="U775" s="142"/>
      <c r="V775" s="142"/>
      <c r="Y775" s="144"/>
      <c r="Z775" s="144"/>
      <c r="AA775" s="144"/>
    </row>
    <row r="776" spans="3:27" ht="14.1" customHeight="1" x14ac:dyDescent="0.2">
      <c r="C776" s="142"/>
      <c r="D776" s="142"/>
      <c r="E776" s="142"/>
      <c r="H776" s="12"/>
      <c r="I776" s="12"/>
      <c r="J776" s="12"/>
      <c r="K776" s="12"/>
      <c r="L776" s="12"/>
      <c r="M776" s="12"/>
      <c r="N776" s="12"/>
      <c r="O776" s="142"/>
      <c r="S776" s="142"/>
      <c r="T776" s="142"/>
      <c r="U776" s="142"/>
      <c r="V776" s="142"/>
      <c r="Y776" s="144"/>
      <c r="Z776" s="144"/>
      <c r="AA776" s="144"/>
    </row>
    <row r="777" spans="3:27" ht="14.1" customHeight="1" x14ac:dyDescent="0.2">
      <c r="C777" s="142"/>
      <c r="D777" s="142"/>
      <c r="E777" s="142"/>
      <c r="H777" s="12"/>
      <c r="I777" s="12"/>
      <c r="J777" s="12"/>
      <c r="K777" s="12"/>
      <c r="L777" s="12"/>
      <c r="M777" s="12"/>
      <c r="N777" s="12"/>
      <c r="O777" s="142"/>
      <c r="S777" s="142"/>
      <c r="T777" s="142"/>
      <c r="U777" s="142"/>
      <c r="V777" s="142"/>
      <c r="Y777" s="144"/>
      <c r="Z777" s="144"/>
      <c r="AA777" s="144"/>
    </row>
    <row r="778" spans="3:27" ht="14.1" customHeight="1" x14ac:dyDescent="0.2">
      <c r="C778" s="142"/>
      <c r="D778" s="142"/>
      <c r="E778" s="142"/>
      <c r="H778" s="12"/>
      <c r="I778" s="12"/>
      <c r="J778" s="12"/>
      <c r="K778" s="12"/>
      <c r="L778" s="12"/>
      <c r="M778" s="12"/>
      <c r="N778" s="12"/>
      <c r="O778" s="142"/>
      <c r="S778" s="142"/>
      <c r="T778" s="142"/>
      <c r="U778" s="142"/>
      <c r="V778" s="142"/>
      <c r="Y778" s="144"/>
      <c r="Z778" s="144"/>
      <c r="AA778" s="144"/>
    </row>
    <row r="779" spans="3:27" ht="14.1" customHeight="1" x14ac:dyDescent="0.2">
      <c r="C779" s="142"/>
      <c r="D779" s="142"/>
      <c r="E779" s="142"/>
      <c r="H779" s="12"/>
      <c r="I779" s="12"/>
      <c r="J779" s="12"/>
      <c r="K779" s="12"/>
      <c r="L779" s="12"/>
      <c r="M779" s="12"/>
      <c r="N779" s="12"/>
      <c r="O779" s="142"/>
      <c r="S779" s="142"/>
      <c r="T779" s="142"/>
      <c r="U779" s="142"/>
      <c r="V779" s="142"/>
      <c r="Y779" s="144"/>
      <c r="Z779" s="144"/>
      <c r="AA779" s="144"/>
    </row>
    <row r="780" spans="3:27" ht="14.1" customHeight="1" x14ac:dyDescent="0.2">
      <c r="C780" s="142"/>
      <c r="D780" s="142"/>
      <c r="E780" s="142"/>
      <c r="H780" s="12"/>
      <c r="I780" s="12"/>
      <c r="J780" s="12"/>
      <c r="K780" s="12"/>
      <c r="L780" s="12"/>
      <c r="M780" s="12"/>
      <c r="N780" s="12"/>
      <c r="O780" s="142"/>
      <c r="S780" s="142"/>
      <c r="T780" s="142"/>
      <c r="U780" s="142"/>
      <c r="V780" s="142"/>
      <c r="Y780" s="144"/>
      <c r="Z780" s="144"/>
      <c r="AA780" s="144"/>
    </row>
    <row r="781" spans="3:27" ht="14.1" customHeight="1" x14ac:dyDescent="0.2">
      <c r="C781" s="142"/>
      <c r="D781" s="142"/>
      <c r="E781" s="142"/>
      <c r="H781" s="12"/>
      <c r="I781" s="12"/>
      <c r="J781" s="12"/>
      <c r="K781" s="12"/>
      <c r="L781" s="12"/>
      <c r="M781" s="12"/>
      <c r="N781" s="12"/>
      <c r="O781" s="142"/>
      <c r="S781" s="142"/>
      <c r="T781" s="142"/>
      <c r="U781" s="142"/>
      <c r="V781" s="142"/>
      <c r="Y781" s="144"/>
      <c r="Z781" s="144"/>
      <c r="AA781" s="144"/>
    </row>
    <row r="782" spans="3:27" ht="14.1" customHeight="1" x14ac:dyDescent="0.2">
      <c r="C782" s="142"/>
      <c r="D782" s="142"/>
      <c r="E782" s="142"/>
      <c r="H782" s="12"/>
      <c r="I782" s="12"/>
      <c r="J782" s="12"/>
      <c r="K782" s="12"/>
      <c r="L782" s="12"/>
      <c r="M782" s="12"/>
      <c r="N782" s="12"/>
      <c r="O782" s="142"/>
      <c r="S782" s="142"/>
      <c r="T782" s="142"/>
      <c r="U782" s="142"/>
      <c r="V782" s="142"/>
      <c r="Y782" s="144"/>
      <c r="Z782" s="144"/>
      <c r="AA782" s="144"/>
    </row>
    <row r="783" spans="3:27" ht="14.1" customHeight="1" x14ac:dyDescent="0.2">
      <c r="C783" s="142"/>
      <c r="D783" s="142"/>
      <c r="E783" s="142"/>
      <c r="H783" s="12"/>
      <c r="I783" s="12"/>
      <c r="J783" s="12"/>
      <c r="K783" s="12"/>
      <c r="L783" s="12"/>
      <c r="M783" s="12"/>
      <c r="N783" s="12"/>
      <c r="O783" s="142"/>
      <c r="S783" s="142"/>
      <c r="T783" s="142"/>
      <c r="U783" s="142"/>
      <c r="V783" s="142"/>
      <c r="Y783" s="144"/>
      <c r="Z783" s="144"/>
      <c r="AA783" s="144"/>
    </row>
    <row r="784" spans="3:27" ht="14.1" customHeight="1" x14ac:dyDescent="0.2">
      <c r="C784" s="142"/>
      <c r="D784" s="142"/>
      <c r="E784" s="142"/>
      <c r="H784" s="12"/>
      <c r="I784" s="12"/>
      <c r="J784" s="12"/>
      <c r="K784" s="12"/>
      <c r="L784" s="12"/>
      <c r="M784" s="12"/>
      <c r="N784" s="12"/>
      <c r="O784" s="142"/>
      <c r="S784" s="142"/>
      <c r="T784" s="142"/>
      <c r="U784" s="142"/>
      <c r="V784" s="142"/>
      <c r="Y784" s="144"/>
      <c r="Z784" s="144"/>
      <c r="AA784" s="144"/>
    </row>
    <row r="785" spans="3:27" ht="14.1" customHeight="1" x14ac:dyDescent="0.2">
      <c r="C785" s="142"/>
      <c r="D785" s="142"/>
      <c r="E785" s="142"/>
      <c r="H785" s="12"/>
      <c r="I785" s="12"/>
      <c r="J785" s="12"/>
      <c r="K785" s="12"/>
      <c r="L785" s="12"/>
      <c r="M785" s="12"/>
      <c r="N785" s="12"/>
      <c r="O785" s="142"/>
      <c r="S785" s="142"/>
      <c r="T785" s="142"/>
      <c r="U785" s="142"/>
      <c r="V785" s="142"/>
      <c r="Y785" s="144"/>
      <c r="Z785" s="144"/>
      <c r="AA785" s="144"/>
    </row>
    <row r="786" spans="3:27" ht="14.1" customHeight="1" x14ac:dyDescent="0.2">
      <c r="C786" s="142"/>
      <c r="D786" s="142"/>
      <c r="E786" s="142"/>
      <c r="H786" s="12"/>
      <c r="I786" s="12"/>
      <c r="J786" s="12"/>
      <c r="K786" s="12"/>
      <c r="L786" s="12"/>
      <c r="M786" s="12"/>
      <c r="N786" s="12"/>
      <c r="O786" s="142"/>
      <c r="S786" s="142"/>
      <c r="T786" s="142"/>
      <c r="U786" s="142"/>
      <c r="V786" s="142"/>
      <c r="Y786" s="144"/>
      <c r="Z786" s="144"/>
      <c r="AA786" s="144"/>
    </row>
    <row r="787" spans="3:27" ht="14.1" customHeight="1" x14ac:dyDescent="0.2">
      <c r="C787" s="142"/>
      <c r="D787" s="142"/>
      <c r="E787" s="142"/>
      <c r="H787" s="12"/>
      <c r="I787" s="12"/>
      <c r="J787" s="12"/>
      <c r="K787" s="12"/>
      <c r="L787" s="12"/>
      <c r="M787" s="12"/>
      <c r="N787" s="12"/>
      <c r="O787" s="142"/>
      <c r="S787" s="142"/>
      <c r="T787" s="142"/>
      <c r="U787" s="142"/>
      <c r="V787" s="142"/>
      <c r="Y787" s="144"/>
      <c r="Z787" s="144"/>
      <c r="AA787" s="144"/>
    </row>
    <row r="788" spans="3:27" ht="14.1" customHeight="1" x14ac:dyDescent="0.2">
      <c r="C788" s="142"/>
      <c r="D788" s="142"/>
      <c r="E788" s="142"/>
      <c r="H788" s="12"/>
      <c r="I788" s="12"/>
      <c r="J788" s="12"/>
      <c r="K788" s="12"/>
      <c r="L788" s="12"/>
      <c r="M788" s="12"/>
      <c r="N788" s="12"/>
      <c r="O788" s="142"/>
      <c r="S788" s="142"/>
      <c r="T788" s="142"/>
      <c r="U788" s="142"/>
      <c r="V788" s="142"/>
      <c r="Y788" s="144"/>
      <c r="Z788" s="144"/>
      <c r="AA788" s="144"/>
    </row>
    <row r="789" spans="3:27" ht="14.1" customHeight="1" x14ac:dyDescent="0.2">
      <c r="C789" s="142"/>
      <c r="D789" s="142"/>
      <c r="E789" s="142"/>
      <c r="H789" s="12"/>
      <c r="I789" s="12"/>
      <c r="J789" s="12"/>
      <c r="K789" s="12"/>
      <c r="L789" s="12"/>
      <c r="M789" s="12"/>
      <c r="N789" s="12"/>
      <c r="O789" s="142"/>
      <c r="S789" s="142"/>
      <c r="T789" s="142"/>
      <c r="U789" s="142"/>
      <c r="V789" s="142"/>
      <c r="Y789" s="144"/>
      <c r="Z789" s="144"/>
      <c r="AA789" s="144"/>
    </row>
    <row r="790" spans="3:27" ht="14.1" customHeight="1" x14ac:dyDescent="0.2">
      <c r="C790" s="142"/>
      <c r="D790" s="142"/>
      <c r="E790" s="142"/>
      <c r="H790" s="12"/>
      <c r="I790" s="12"/>
      <c r="J790" s="12"/>
      <c r="K790" s="12"/>
      <c r="L790" s="12"/>
      <c r="M790" s="12"/>
      <c r="N790" s="12"/>
      <c r="O790" s="142"/>
      <c r="S790" s="142"/>
      <c r="T790" s="142"/>
      <c r="U790" s="142"/>
      <c r="V790" s="142"/>
      <c r="Y790" s="144"/>
      <c r="Z790" s="144"/>
      <c r="AA790" s="144"/>
    </row>
    <row r="791" spans="3:27" ht="14.1" customHeight="1" x14ac:dyDescent="0.2">
      <c r="C791" s="142"/>
      <c r="D791" s="142"/>
      <c r="E791" s="142"/>
      <c r="H791" s="12"/>
      <c r="I791" s="12"/>
      <c r="J791" s="12"/>
      <c r="K791" s="12"/>
      <c r="L791" s="12"/>
      <c r="M791" s="12"/>
      <c r="N791" s="12"/>
      <c r="O791" s="142"/>
      <c r="S791" s="142"/>
      <c r="T791" s="142"/>
      <c r="U791" s="142"/>
      <c r="V791" s="142"/>
      <c r="Y791" s="144"/>
      <c r="Z791" s="144"/>
      <c r="AA791" s="144"/>
    </row>
    <row r="792" spans="3:27" ht="14.1" customHeight="1" x14ac:dyDescent="0.2">
      <c r="C792" s="142"/>
      <c r="D792" s="142"/>
      <c r="E792" s="142"/>
      <c r="H792" s="12"/>
      <c r="I792" s="12"/>
      <c r="J792" s="12"/>
      <c r="K792" s="12"/>
      <c r="L792" s="12"/>
      <c r="M792" s="12"/>
      <c r="N792" s="12"/>
      <c r="O792" s="142"/>
      <c r="S792" s="142"/>
      <c r="T792" s="142"/>
      <c r="U792" s="142"/>
      <c r="V792" s="142"/>
      <c r="Y792" s="144"/>
      <c r="Z792" s="144"/>
      <c r="AA792" s="144"/>
    </row>
    <row r="793" spans="3:27" ht="14.1" customHeight="1" x14ac:dyDescent="0.2">
      <c r="C793" s="142"/>
      <c r="D793" s="142"/>
      <c r="E793" s="142"/>
      <c r="H793" s="12"/>
      <c r="I793" s="12"/>
      <c r="J793" s="12"/>
      <c r="K793" s="12"/>
      <c r="L793" s="12"/>
      <c r="M793" s="12"/>
      <c r="N793" s="12"/>
      <c r="O793" s="142"/>
      <c r="S793" s="142"/>
      <c r="T793" s="142"/>
      <c r="U793" s="142"/>
      <c r="V793" s="142"/>
      <c r="Y793" s="144"/>
      <c r="Z793" s="144"/>
      <c r="AA793" s="144"/>
    </row>
    <row r="794" spans="3:27" ht="14.1" customHeight="1" x14ac:dyDescent="0.2">
      <c r="C794" s="142"/>
      <c r="D794" s="142"/>
      <c r="E794" s="142"/>
      <c r="H794" s="12"/>
      <c r="I794" s="12"/>
      <c r="J794" s="12"/>
      <c r="K794" s="12"/>
      <c r="L794" s="12"/>
      <c r="M794" s="12"/>
      <c r="N794" s="12"/>
      <c r="O794" s="142"/>
      <c r="S794" s="142"/>
      <c r="T794" s="142"/>
      <c r="U794" s="142"/>
      <c r="V794" s="142"/>
      <c r="Y794" s="144"/>
      <c r="Z794" s="144"/>
      <c r="AA794" s="144"/>
    </row>
    <row r="795" spans="3:27" ht="14.1" customHeight="1" x14ac:dyDescent="0.2">
      <c r="C795" s="142"/>
      <c r="D795" s="142"/>
      <c r="E795" s="142"/>
      <c r="H795" s="12"/>
      <c r="I795" s="12"/>
      <c r="J795" s="12"/>
      <c r="K795" s="12"/>
      <c r="L795" s="12"/>
      <c r="M795" s="12"/>
      <c r="N795" s="12"/>
      <c r="O795" s="142"/>
      <c r="S795" s="142"/>
      <c r="T795" s="142"/>
      <c r="U795" s="142"/>
      <c r="V795" s="142"/>
      <c r="Y795" s="144"/>
      <c r="Z795" s="144"/>
      <c r="AA795" s="144"/>
    </row>
    <row r="796" spans="3:27" ht="14.1" customHeight="1" x14ac:dyDescent="0.2">
      <c r="C796" s="142"/>
      <c r="D796" s="142"/>
      <c r="E796" s="142"/>
      <c r="H796" s="12"/>
      <c r="I796" s="12"/>
      <c r="J796" s="12"/>
      <c r="K796" s="12"/>
      <c r="L796" s="12"/>
      <c r="M796" s="12"/>
      <c r="N796" s="12"/>
      <c r="O796" s="142"/>
      <c r="S796" s="142"/>
      <c r="T796" s="142"/>
      <c r="U796" s="142"/>
      <c r="V796" s="142"/>
      <c r="Y796" s="144"/>
      <c r="Z796" s="144"/>
      <c r="AA796" s="144"/>
    </row>
    <row r="797" spans="3:27" ht="14.1" customHeight="1" x14ac:dyDescent="0.2">
      <c r="C797" s="142"/>
      <c r="D797" s="142"/>
      <c r="E797" s="142"/>
      <c r="H797" s="12"/>
      <c r="I797" s="12"/>
      <c r="J797" s="12"/>
      <c r="K797" s="12"/>
      <c r="L797" s="12"/>
      <c r="M797" s="12"/>
      <c r="N797" s="12"/>
      <c r="O797" s="142"/>
      <c r="S797" s="142"/>
      <c r="T797" s="142"/>
      <c r="U797" s="142"/>
      <c r="V797" s="142"/>
      <c r="Y797" s="144"/>
      <c r="Z797" s="144"/>
      <c r="AA797" s="144"/>
    </row>
    <row r="798" spans="3:27" ht="14.1" customHeight="1" x14ac:dyDescent="0.2">
      <c r="C798" s="142"/>
      <c r="D798" s="142"/>
      <c r="E798" s="142"/>
      <c r="H798" s="12"/>
      <c r="I798" s="12"/>
      <c r="J798" s="12"/>
      <c r="K798" s="12"/>
      <c r="L798" s="12"/>
      <c r="M798" s="12"/>
      <c r="N798" s="12"/>
      <c r="O798" s="142"/>
      <c r="S798" s="142"/>
      <c r="T798" s="142"/>
      <c r="U798" s="142"/>
      <c r="V798" s="142"/>
      <c r="Y798" s="144"/>
      <c r="Z798" s="144"/>
      <c r="AA798" s="144"/>
    </row>
    <row r="799" spans="3:27" ht="14.1" customHeight="1" x14ac:dyDescent="0.2">
      <c r="C799" s="142"/>
      <c r="D799" s="142"/>
      <c r="E799" s="142"/>
      <c r="H799" s="12"/>
      <c r="I799" s="12"/>
      <c r="J799" s="12"/>
      <c r="K799" s="12"/>
      <c r="L799" s="12"/>
      <c r="M799" s="12"/>
      <c r="N799" s="12"/>
      <c r="O799" s="142"/>
      <c r="S799" s="142"/>
      <c r="T799" s="142"/>
      <c r="U799" s="142"/>
      <c r="V799" s="142"/>
      <c r="Y799" s="144"/>
      <c r="Z799" s="144"/>
      <c r="AA799" s="144"/>
    </row>
    <row r="800" spans="3:27" ht="14.1" customHeight="1" x14ac:dyDescent="0.2">
      <c r="C800" s="142"/>
      <c r="D800" s="142"/>
      <c r="E800" s="142"/>
      <c r="H800" s="12"/>
      <c r="I800" s="12"/>
      <c r="J800" s="12"/>
      <c r="K800" s="12"/>
      <c r="L800" s="12"/>
      <c r="M800" s="12"/>
      <c r="N800" s="12"/>
      <c r="O800" s="142"/>
      <c r="S800" s="142"/>
      <c r="T800" s="142"/>
      <c r="U800" s="142"/>
      <c r="V800" s="142"/>
      <c r="Y800" s="144"/>
      <c r="Z800" s="144"/>
      <c r="AA800" s="144"/>
    </row>
    <row r="801" spans="3:27" ht="14.1" customHeight="1" x14ac:dyDescent="0.2">
      <c r="C801" s="142"/>
      <c r="D801" s="142"/>
      <c r="E801" s="142"/>
      <c r="H801" s="12"/>
      <c r="I801" s="12"/>
      <c r="J801" s="12"/>
      <c r="K801" s="12"/>
      <c r="L801" s="12"/>
      <c r="M801" s="12"/>
      <c r="N801" s="12"/>
      <c r="O801" s="142"/>
      <c r="S801" s="142"/>
      <c r="T801" s="142"/>
      <c r="U801" s="142"/>
      <c r="V801" s="142"/>
      <c r="Y801" s="144"/>
      <c r="Z801" s="144"/>
      <c r="AA801" s="144"/>
    </row>
    <row r="802" spans="3:27" ht="14.1" customHeight="1" x14ac:dyDescent="0.2">
      <c r="C802" s="142"/>
      <c r="D802" s="142"/>
      <c r="E802" s="142"/>
      <c r="H802" s="12"/>
      <c r="I802" s="12"/>
      <c r="J802" s="12"/>
      <c r="K802" s="12"/>
      <c r="L802" s="12"/>
      <c r="M802" s="12"/>
      <c r="N802" s="12"/>
      <c r="O802" s="142"/>
      <c r="S802" s="142"/>
      <c r="T802" s="142"/>
      <c r="U802" s="142"/>
      <c r="V802" s="142"/>
      <c r="Y802" s="144"/>
      <c r="Z802" s="144"/>
      <c r="AA802" s="144"/>
    </row>
    <row r="803" spans="3:27" ht="14.1" customHeight="1" x14ac:dyDescent="0.2">
      <c r="C803" s="142"/>
      <c r="D803" s="142"/>
      <c r="E803" s="142"/>
      <c r="H803" s="12"/>
      <c r="I803" s="12"/>
      <c r="J803" s="12"/>
      <c r="K803" s="12"/>
      <c r="L803" s="12"/>
      <c r="M803" s="12"/>
      <c r="N803" s="12"/>
      <c r="O803" s="142"/>
      <c r="S803" s="142"/>
      <c r="T803" s="142"/>
      <c r="U803" s="142"/>
      <c r="V803" s="142"/>
      <c r="Y803" s="144"/>
      <c r="Z803" s="144"/>
      <c r="AA803" s="144"/>
    </row>
    <row r="804" spans="3:27" ht="14.1" customHeight="1" x14ac:dyDescent="0.2">
      <c r="C804" s="142"/>
      <c r="D804" s="142"/>
      <c r="E804" s="142"/>
      <c r="H804" s="12"/>
      <c r="I804" s="12"/>
      <c r="J804" s="12"/>
      <c r="K804" s="12"/>
      <c r="L804" s="12"/>
      <c r="M804" s="12"/>
      <c r="N804" s="12"/>
      <c r="O804" s="142"/>
      <c r="S804" s="142"/>
      <c r="T804" s="142"/>
      <c r="U804" s="142"/>
      <c r="V804" s="142"/>
      <c r="Y804" s="144"/>
      <c r="Z804" s="144"/>
      <c r="AA804" s="144"/>
    </row>
    <row r="805" spans="3:27" ht="14.1" customHeight="1" x14ac:dyDescent="0.2">
      <c r="C805" s="142"/>
      <c r="D805" s="142"/>
      <c r="E805" s="142"/>
      <c r="H805" s="12"/>
      <c r="I805" s="12"/>
      <c r="J805" s="12"/>
      <c r="K805" s="12"/>
      <c r="L805" s="12"/>
      <c r="M805" s="12"/>
      <c r="N805" s="12"/>
      <c r="O805" s="142"/>
      <c r="S805" s="142"/>
      <c r="T805" s="142"/>
      <c r="U805" s="142"/>
      <c r="V805" s="142"/>
      <c r="Y805" s="144"/>
      <c r="Z805" s="144"/>
      <c r="AA805" s="144"/>
    </row>
    <row r="806" spans="3:27" ht="14.1" customHeight="1" x14ac:dyDescent="0.2">
      <c r="C806" s="142"/>
      <c r="D806" s="142"/>
      <c r="E806" s="142"/>
      <c r="H806" s="12"/>
      <c r="I806" s="12"/>
      <c r="J806" s="12"/>
      <c r="K806" s="12"/>
      <c r="L806" s="12"/>
      <c r="M806" s="12"/>
      <c r="N806" s="12"/>
      <c r="O806" s="142"/>
      <c r="S806" s="142"/>
      <c r="T806" s="142"/>
      <c r="U806" s="142"/>
      <c r="V806" s="142"/>
      <c r="Y806" s="144"/>
      <c r="Z806" s="144"/>
      <c r="AA806" s="144"/>
    </row>
    <row r="807" spans="3:27" ht="14.1" customHeight="1" x14ac:dyDescent="0.2">
      <c r="C807" s="142"/>
      <c r="D807" s="142"/>
      <c r="E807" s="142"/>
      <c r="H807" s="12"/>
      <c r="I807" s="12"/>
      <c r="J807" s="12"/>
      <c r="K807" s="12"/>
      <c r="L807" s="12"/>
      <c r="M807" s="12"/>
      <c r="N807" s="12"/>
      <c r="O807" s="142"/>
      <c r="S807" s="142"/>
      <c r="T807" s="142"/>
      <c r="U807" s="142"/>
      <c r="V807" s="142"/>
      <c r="Y807" s="144"/>
      <c r="Z807" s="144"/>
      <c r="AA807" s="144"/>
    </row>
    <row r="808" spans="3:27" ht="14.1" customHeight="1" x14ac:dyDescent="0.2">
      <c r="C808" s="142"/>
      <c r="D808" s="142"/>
      <c r="E808" s="142"/>
      <c r="H808" s="12"/>
      <c r="I808" s="12"/>
      <c r="J808" s="12"/>
      <c r="K808" s="12"/>
      <c r="L808" s="12"/>
      <c r="M808" s="12"/>
      <c r="N808" s="12"/>
      <c r="O808" s="142"/>
      <c r="S808" s="142"/>
      <c r="T808" s="142"/>
      <c r="U808" s="142"/>
      <c r="V808" s="142"/>
      <c r="Y808" s="144"/>
      <c r="Z808" s="144"/>
      <c r="AA808" s="144"/>
    </row>
    <row r="809" spans="3:27" ht="14.1" customHeight="1" x14ac:dyDescent="0.2">
      <c r="C809" s="142"/>
      <c r="D809" s="142"/>
      <c r="E809" s="142"/>
      <c r="H809" s="12"/>
      <c r="I809" s="12"/>
      <c r="J809" s="12"/>
      <c r="K809" s="12"/>
      <c r="L809" s="12"/>
      <c r="M809" s="12"/>
      <c r="N809" s="12"/>
      <c r="O809" s="142"/>
      <c r="S809" s="142"/>
      <c r="T809" s="142"/>
      <c r="U809" s="142"/>
      <c r="V809" s="142"/>
      <c r="Y809" s="144"/>
      <c r="Z809" s="144"/>
      <c r="AA809" s="144"/>
    </row>
    <row r="810" spans="3:27" ht="14.1" customHeight="1" x14ac:dyDescent="0.2">
      <c r="C810" s="142"/>
      <c r="D810" s="142"/>
      <c r="E810" s="142"/>
      <c r="H810" s="12"/>
      <c r="I810" s="12"/>
      <c r="J810" s="12"/>
      <c r="K810" s="12"/>
      <c r="L810" s="12"/>
      <c r="M810" s="12"/>
      <c r="N810" s="12"/>
      <c r="O810" s="142"/>
      <c r="S810" s="142"/>
      <c r="T810" s="142"/>
      <c r="U810" s="142"/>
      <c r="V810" s="142"/>
      <c r="Y810" s="144"/>
      <c r="Z810" s="144"/>
      <c r="AA810" s="144"/>
    </row>
    <row r="811" spans="3:27" ht="14.1" customHeight="1" x14ac:dyDescent="0.2">
      <c r="C811" s="142"/>
      <c r="D811" s="142"/>
      <c r="E811" s="142"/>
      <c r="H811" s="12"/>
      <c r="I811" s="12"/>
      <c r="J811" s="12"/>
      <c r="K811" s="12"/>
      <c r="L811" s="12"/>
      <c r="M811" s="12"/>
      <c r="N811" s="12"/>
      <c r="O811" s="142"/>
      <c r="S811" s="142"/>
      <c r="T811" s="142"/>
      <c r="U811" s="142"/>
      <c r="V811" s="142"/>
      <c r="Y811" s="144"/>
      <c r="Z811" s="144"/>
      <c r="AA811" s="144"/>
    </row>
    <row r="812" spans="3:27" ht="14.1" customHeight="1" x14ac:dyDescent="0.2">
      <c r="C812" s="142"/>
      <c r="D812" s="142"/>
      <c r="E812" s="142"/>
      <c r="H812" s="12"/>
      <c r="I812" s="12"/>
      <c r="J812" s="12"/>
      <c r="K812" s="12"/>
      <c r="L812" s="12"/>
      <c r="M812" s="12"/>
      <c r="N812" s="12"/>
      <c r="O812" s="142"/>
      <c r="S812" s="142"/>
      <c r="T812" s="142"/>
      <c r="U812" s="142"/>
      <c r="V812" s="142"/>
      <c r="Y812" s="144"/>
      <c r="Z812" s="144"/>
      <c r="AA812" s="144"/>
    </row>
    <row r="813" spans="3:27" ht="14.1" customHeight="1" x14ac:dyDescent="0.2">
      <c r="C813" s="142"/>
      <c r="D813" s="142"/>
      <c r="E813" s="142"/>
      <c r="H813" s="12"/>
      <c r="I813" s="12"/>
      <c r="J813" s="12"/>
      <c r="K813" s="12"/>
      <c r="L813" s="12"/>
      <c r="M813" s="12"/>
      <c r="N813" s="12"/>
      <c r="O813" s="142"/>
      <c r="S813" s="142"/>
      <c r="T813" s="142"/>
      <c r="U813" s="142"/>
      <c r="V813" s="142"/>
      <c r="Y813" s="144"/>
      <c r="Z813" s="144"/>
      <c r="AA813" s="144"/>
    </row>
    <row r="814" spans="3:27" ht="14.1" customHeight="1" x14ac:dyDescent="0.2">
      <c r="C814" s="142"/>
      <c r="D814" s="142"/>
      <c r="E814" s="142"/>
      <c r="H814" s="12"/>
      <c r="I814" s="12"/>
      <c r="J814" s="12"/>
      <c r="K814" s="12"/>
      <c r="L814" s="12"/>
      <c r="M814" s="12"/>
      <c r="N814" s="12"/>
      <c r="O814" s="142"/>
      <c r="S814" s="142"/>
      <c r="T814" s="142"/>
      <c r="U814" s="142"/>
      <c r="V814" s="142"/>
      <c r="Y814" s="144"/>
      <c r="Z814" s="144"/>
      <c r="AA814" s="144"/>
    </row>
    <row r="815" spans="3:27" ht="14.1" customHeight="1" x14ac:dyDescent="0.2">
      <c r="C815" s="142"/>
      <c r="D815" s="142"/>
      <c r="E815" s="142"/>
      <c r="H815" s="12"/>
      <c r="I815" s="12"/>
      <c r="J815" s="12"/>
      <c r="K815" s="12"/>
      <c r="L815" s="12"/>
      <c r="M815" s="12"/>
      <c r="N815" s="12"/>
      <c r="O815" s="142"/>
      <c r="S815" s="142"/>
      <c r="T815" s="142"/>
      <c r="U815" s="142"/>
      <c r="V815" s="142"/>
      <c r="Y815" s="144"/>
      <c r="Z815" s="144"/>
      <c r="AA815" s="144"/>
    </row>
    <row r="816" spans="3:27" ht="14.1" customHeight="1" x14ac:dyDescent="0.2">
      <c r="C816" s="142"/>
      <c r="D816" s="142"/>
      <c r="E816" s="142"/>
      <c r="H816" s="12"/>
      <c r="I816" s="12"/>
      <c r="J816" s="12"/>
      <c r="K816" s="12"/>
      <c r="L816" s="12"/>
      <c r="M816" s="12"/>
      <c r="N816" s="12"/>
      <c r="O816" s="142"/>
      <c r="S816" s="142"/>
      <c r="T816" s="142"/>
      <c r="U816" s="142"/>
      <c r="V816" s="142"/>
      <c r="Y816" s="144"/>
      <c r="Z816" s="144"/>
      <c r="AA816" s="144"/>
    </row>
    <row r="817" spans="3:27" ht="14.1" customHeight="1" x14ac:dyDescent="0.2">
      <c r="C817" s="142"/>
      <c r="D817" s="142"/>
      <c r="E817" s="142"/>
      <c r="H817" s="12"/>
      <c r="I817" s="12"/>
      <c r="J817" s="12"/>
      <c r="K817" s="12"/>
      <c r="L817" s="12"/>
      <c r="M817" s="12"/>
      <c r="N817" s="12"/>
      <c r="O817" s="142"/>
      <c r="S817" s="142"/>
      <c r="T817" s="142"/>
      <c r="U817" s="142"/>
      <c r="V817" s="142"/>
      <c r="Y817" s="144"/>
      <c r="Z817" s="144"/>
      <c r="AA817" s="144"/>
    </row>
    <row r="818" spans="3:27" ht="14.1" customHeight="1" x14ac:dyDescent="0.2">
      <c r="C818" s="142"/>
      <c r="D818" s="142"/>
      <c r="E818" s="142"/>
      <c r="H818" s="12"/>
      <c r="I818" s="12"/>
      <c r="J818" s="12"/>
      <c r="K818" s="12"/>
      <c r="L818" s="12"/>
      <c r="M818" s="12"/>
      <c r="N818" s="12"/>
      <c r="O818" s="142"/>
      <c r="S818" s="142"/>
      <c r="T818" s="142"/>
      <c r="U818" s="142"/>
      <c r="V818" s="142"/>
      <c r="Y818" s="144"/>
      <c r="Z818" s="144"/>
      <c r="AA818" s="144"/>
    </row>
    <row r="819" spans="3:27" ht="14.1" customHeight="1" x14ac:dyDescent="0.2">
      <c r="C819" s="142"/>
      <c r="D819" s="142"/>
      <c r="E819" s="142"/>
      <c r="H819" s="12"/>
      <c r="I819" s="12"/>
      <c r="J819" s="12"/>
      <c r="K819" s="12"/>
      <c r="L819" s="12"/>
      <c r="M819" s="12"/>
      <c r="N819" s="12"/>
      <c r="O819" s="142"/>
      <c r="S819" s="142"/>
      <c r="T819" s="142"/>
      <c r="U819" s="142"/>
      <c r="V819" s="142"/>
      <c r="Y819" s="144"/>
      <c r="Z819" s="144"/>
      <c r="AA819" s="144"/>
    </row>
    <row r="820" spans="3:27" ht="14.1" customHeight="1" x14ac:dyDescent="0.2">
      <c r="C820" s="142"/>
      <c r="D820" s="142"/>
      <c r="E820" s="142"/>
      <c r="H820" s="12"/>
      <c r="I820" s="12"/>
      <c r="J820" s="12"/>
      <c r="K820" s="12"/>
      <c r="L820" s="12"/>
      <c r="M820" s="12"/>
      <c r="N820" s="12"/>
      <c r="O820" s="142"/>
      <c r="S820" s="142"/>
      <c r="T820" s="142"/>
      <c r="U820" s="142"/>
      <c r="V820" s="142"/>
      <c r="Y820" s="144"/>
      <c r="Z820" s="144"/>
      <c r="AA820" s="144"/>
    </row>
    <row r="821" spans="3:27" ht="14.1" customHeight="1" x14ac:dyDescent="0.2">
      <c r="C821" s="142"/>
      <c r="D821" s="142"/>
      <c r="E821" s="142"/>
      <c r="H821" s="12"/>
      <c r="I821" s="12"/>
      <c r="J821" s="12"/>
      <c r="K821" s="12"/>
      <c r="L821" s="12"/>
      <c r="M821" s="12"/>
      <c r="N821" s="12"/>
      <c r="O821" s="142"/>
      <c r="S821" s="142"/>
      <c r="T821" s="142"/>
      <c r="U821" s="142"/>
      <c r="V821" s="142"/>
      <c r="Y821" s="144"/>
      <c r="Z821" s="144"/>
      <c r="AA821" s="144"/>
    </row>
    <row r="822" spans="3:27" ht="14.1" customHeight="1" x14ac:dyDescent="0.2">
      <c r="C822" s="142"/>
      <c r="D822" s="142"/>
      <c r="E822" s="142"/>
      <c r="H822" s="12"/>
      <c r="I822" s="12"/>
      <c r="J822" s="12"/>
      <c r="K822" s="12"/>
      <c r="L822" s="12"/>
      <c r="M822" s="12"/>
      <c r="N822" s="12"/>
      <c r="O822" s="142"/>
      <c r="S822" s="142"/>
      <c r="T822" s="142"/>
      <c r="U822" s="142"/>
      <c r="V822" s="142"/>
      <c r="Y822" s="144"/>
      <c r="Z822" s="144"/>
      <c r="AA822" s="144"/>
    </row>
    <row r="823" spans="3:27" ht="14.1" customHeight="1" x14ac:dyDescent="0.2">
      <c r="C823" s="142"/>
      <c r="D823" s="142"/>
      <c r="E823" s="142"/>
      <c r="H823" s="12"/>
      <c r="I823" s="12"/>
      <c r="J823" s="12"/>
      <c r="K823" s="12"/>
      <c r="L823" s="12"/>
      <c r="M823" s="12"/>
      <c r="N823" s="12"/>
      <c r="O823" s="142"/>
      <c r="S823" s="142"/>
      <c r="T823" s="142"/>
      <c r="U823" s="142"/>
      <c r="V823" s="142"/>
      <c r="Y823" s="144"/>
      <c r="Z823" s="144"/>
      <c r="AA823" s="144"/>
    </row>
    <row r="824" spans="3:27" ht="14.1" customHeight="1" x14ac:dyDescent="0.2">
      <c r="C824" s="142"/>
      <c r="D824" s="142"/>
      <c r="E824" s="142"/>
      <c r="H824" s="12"/>
      <c r="I824" s="12"/>
      <c r="J824" s="12"/>
      <c r="K824" s="12"/>
      <c r="L824" s="12"/>
      <c r="M824" s="12"/>
      <c r="N824" s="12"/>
      <c r="O824" s="142"/>
      <c r="S824" s="142"/>
      <c r="T824" s="142"/>
      <c r="U824" s="142"/>
      <c r="V824" s="142"/>
      <c r="Y824" s="144"/>
      <c r="Z824" s="144"/>
      <c r="AA824" s="144"/>
    </row>
    <row r="825" spans="3:27" ht="14.1" customHeight="1" x14ac:dyDescent="0.2">
      <c r="C825" s="142"/>
      <c r="D825" s="142"/>
      <c r="E825" s="142"/>
      <c r="H825" s="12"/>
      <c r="I825" s="12"/>
      <c r="J825" s="12"/>
      <c r="K825" s="12"/>
      <c r="L825" s="12"/>
      <c r="M825" s="12"/>
      <c r="N825" s="12"/>
      <c r="O825" s="142"/>
      <c r="S825" s="142"/>
      <c r="T825" s="142"/>
      <c r="U825" s="142"/>
      <c r="V825" s="142"/>
      <c r="Y825" s="144"/>
      <c r="Z825" s="144"/>
      <c r="AA825" s="144"/>
    </row>
    <row r="826" spans="3:27" ht="14.1" customHeight="1" x14ac:dyDescent="0.2">
      <c r="C826" s="142"/>
      <c r="D826" s="142"/>
      <c r="E826" s="142"/>
      <c r="H826" s="12"/>
      <c r="I826" s="12"/>
      <c r="J826" s="12"/>
      <c r="K826" s="12"/>
      <c r="L826" s="12"/>
      <c r="M826" s="12"/>
      <c r="N826" s="12"/>
      <c r="O826" s="142"/>
      <c r="S826" s="142"/>
      <c r="T826" s="142"/>
      <c r="U826" s="142"/>
      <c r="V826" s="142"/>
      <c r="Y826" s="144"/>
      <c r="Z826" s="144"/>
      <c r="AA826" s="144"/>
    </row>
    <row r="827" spans="3:27" ht="14.1" customHeight="1" x14ac:dyDescent="0.2">
      <c r="C827" s="142"/>
      <c r="D827" s="142"/>
      <c r="E827" s="142"/>
      <c r="H827" s="12"/>
      <c r="I827" s="12"/>
      <c r="J827" s="12"/>
      <c r="K827" s="12"/>
      <c r="L827" s="12"/>
      <c r="M827" s="12"/>
      <c r="N827" s="12"/>
      <c r="O827" s="142"/>
      <c r="S827" s="142"/>
      <c r="T827" s="142"/>
      <c r="U827" s="142"/>
      <c r="V827" s="142"/>
      <c r="Y827" s="144"/>
      <c r="Z827" s="144"/>
      <c r="AA827" s="144"/>
    </row>
    <row r="828" spans="3:27" ht="14.1" customHeight="1" x14ac:dyDescent="0.2">
      <c r="C828" s="142"/>
      <c r="D828" s="142"/>
      <c r="E828" s="142"/>
      <c r="H828" s="12"/>
      <c r="I828" s="12"/>
      <c r="J828" s="12"/>
      <c r="K828" s="12"/>
      <c r="L828" s="12"/>
      <c r="M828" s="12"/>
      <c r="N828" s="12"/>
      <c r="O828" s="142"/>
      <c r="S828" s="142"/>
      <c r="T828" s="142"/>
      <c r="U828" s="142"/>
      <c r="V828" s="142"/>
      <c r="Y828" s="144"/>
      <c r="Z828" s="144"/>
      <c r="AA828" s="144"/>
    </row>
    <row r="829" spans="3:27" ht="14.1" customHeight="1" x14ac:dyDescent="0.2">
      <c r="C829" s="142"/>
      <c r="D829" s="142"/>
      <c r="E829" s="142"/>
      <c r="H829" s="12"/>
      <c r="I829" s="12"/>
      <c r="J829" s="12"/>
      <c r="K829" s="12"/>
      <c r="L829" s="12"/>
      <c r="M829" s="12"/>
      <c r="N829" s="12"/>
      <c r="O829" s="142"/>
      <c r="S829" s="142"/>
      <c r="T829" s="142"/>
      <c r="U829" s="142"/>
      <c r="V829" s="142"/>
      <c r="Y829" s="144"/>
      <c r="Z829" s="144"/>
      <c r="AA829" s="144"/>
    </row>
    <row r="830" spans="3:27" ht="14.1" customHeight="1" x14ac:dyDescent="0.2">
      <c r="C830" s="142"/>
      <c r="D830" s="142"/>
      <c r="E830" s="142"/>
      <c r="H830" s="12"/>
      <c r="I830" s="12"/>
      <c r="J830" s="12"/>
      <c r="K830" s="12"/>
      <c r="L830" s="12"/>
      <c r="M830" s="12"/>
      <c r="N830" s="12"/>
      <c r="O830" s="142"/>
      <c r="S830" s="142"/>
      <c r="T830" s="142"/>
      <c r="U830" s="142"/>
      <c r="V830" s="142"/>
      <c r="Y830" s="144"/>
      <c r="Z830" s="144"/>
      <c r="AA830" s="144"/>
    </row>
    <row r="831" spans="3:27" ht="14.1" customHeight="1" x14ac:dyDescent="0.2">
      <c r="C831" s="142"/>
      <c r="D831" s="142"/>
      <c r="E831" s="142"/>
      <c r="H831" s="12"/>
      <c r="I831" s="12"/>
      <c r="J831" s="12"/>
      <c r="K831" s="12"/>
      <c r="L831" s="12"/>
      <c r="M831" s="12"/>
      <c r="N831" s="12"/>
      <c r="O831" s="142"/>
      <c r="S831" s="142"/>
      <c r="T831" s="142"/>
      <c r="U831" s="142"/>
      <c r="V831" s="142"/>
      <c r="Y831" s="144"/>
      <c r="Z831" s="144"/>
      <c r="AA831" s="144"/>
    </row>
    <row r="832" spans="3:27" ht="14.1" customHeight="1" x14ac:dyDescent="0.2">
      <c r="C832" s="142"/>
      <c r="D832" s="142"/>
      <c r="E832" s="142"/>
      <c r="H832" s="12"/>
      <c r="I832" s="12"/>
      <c r="J832" s="12"/>
      <c r="K832" s="12"/>
      <c r="L832" s="12"/>
      <c r="M832" s="12"/>
      <c r="N832" s="12"/>
      <c r="O832" s="142"/>
      <c r="S832" s="142"/>
      <c r="T832" s="142"/>
      <c r="U832" s="142"/>
      <c r="V832" s="142"/>
      <c r="Y832" s="144"/>
      <c r="Z832" s="144"/>
      <c r="AA832" s="144"/>
    </row>
    <row r="833" spans="3:27" ht="14.1" customHeight="1" x14ac:dyDescent="0.2">
      <c r="C833" s="142"/>
      <c r="D833" s="142"/>
      <c r="E833" s="142"/>
      <c r="H833" s="12"/>
      <c r="I833" s="12"/>
      <c r="J833" s="12"/>
      <c r="K833" s="12"/>
      <c r="L833" s="12"/>
      <c r="M833" s="12"/>
      <c r="N833" s="12"/>
      <c r="O833" s="142"/>
      <c r="S833" s="142"/>
      <c r="T833" s="142"/>
      <c r="U833" s="142"/>
      <c r="V833" s="142"/>
      <c r="Y833" s="144"/>
      <c r="Z833" s="144"/>
      <c r="AA833" s="144"/>
    </row>
    <row r="834" spans="3:27" ht="14.1" customHeight="1" x14ac:dyDescent="0.2">
      <c r="C834" s="142"/>
      <c r="D834" s="142"/>
      <c r="E834" s="142"/>
      <c r="H834" s="12"/>
      <c r="I834" s="12"/>
      <c r="J834" s="12"/>
      <c r="K834" s="12"/>
      <c r="L834" s="12"/>
      <c r="M834" s="12"/>
      <c r="N834" s="12"/>
      <c r="O834" s="142"/>
      <c r="S834" s="142"/>
      <c r="T834" s="142"/>
      <c r="U834" s="142"/>
      <c r="V834" s="142"/>
      <c r="Y834" s="144"/>
      <c r="Z834" s="144"/>
      <c r="AA834" s="144"/>
    </row>
    <row r="835" spans="3:27" ht="14.1" customHeight="1" x14ac:dyDescent="0.2">
      <c r="C835" s="142"/>
      <c r="D835" s="142"/>
      <c r="E835" s="142"/>
      <c r="H835" s="12"/>
      <c r="I835" s="12"/>
      <c r="J835" s="12"/>
      <c r="K835" s="12"/>
      <c r="L835" s="12"/>
      <c r="M835" s="12"/>
      <c r="N835" s="12"/>
      <c r="O835" s="142"/>
      <c r="S835" s="142"/>
      <c r="T835" s="142"/>
      <c r="U835" s="142"/>
      <c r="V835" s="142"/>
      <c r="Y835" s="144"/>
      <c r="Z835" s="144"/>
      <c r="AA835" s="144"/>
    </row>
    <row r="836" spans="3:27" ht="14.1" customHeight="1" x14ac:dyDescent="0.2">
      <c r="C836" s="142"/>
      <c r="D836" s="142"/>
      <c r="E836" s="142"/>
      <c r="H836" s="12"/>
      <c r="I836" s="12"/>
      <c r="J836" s="12"/>
      <c r="K836" s="12"/>
      <c r="L836" s="12"/>
      <c r="M836" s="12"/>
      <c r="N836" s="12"/>
      <c r="O836" s="142"/>
      <c r="S836" s="142"/>
      <c r="T836" s="142"/>
      <c r="U836" s="142"/>
      <c r="V836" s="142"/>
      <c r="Y836" s="144"/>
      <c r="Z836" s="144"/>
      <c r="AA836" s="144"/>
    </row>
    <row r="837" spans="3:27" ht="14.1" customHeight="1" x14ac:dyDescent="0.2">
      <c r="C837" s="142"/>
      <c r="D837" s="142"/>
      <c r="E837" s="142"/>
      <c r="H837" s="12"/>
      <c r="I837" s="12"/>
      <c r="J837" s="12"/>
      <c r="K837" s="12"/>
      <c r="L837" s="12"/>
      <c r="M837" s="12"/>
      <c r="N837" s="12"/>
      <c r="O837" s="142"/>
      <c r="S837" s="142"/>
      <c r="T837" s="142"/>
      <c r="U837" s="142"/>
      <c r="V837" s="142"/>
      <c r="Y837" s="144"/>
      <c r="Z837" s="144"/>
      <c r="AA837" s="144"/>
    </row>
    <row r="838" spans="3:27" ht="14.1" customHeight="1" x14ac:dyDescent="0.2">
      <c r="C838" s="142"/>
      <c r="D838" s="142"/>
      <c r="E838" s="142"/>
      <c r="H838" s="12"/>
      <c r="I838" s="12"/>
      <c r="J838" s="12"/>
      <c r="K838" s="12"/>
      <c r="L838" s="12"/>
      <c r="M838" s="12"/>
      <c r="N838" s="12"/>
      <c r="O838" s="142"/>
      <c r="S838" s="142"/>
      <c r="T838" s="142"/>
      <c r="U838" s="142"/>
      <c r="V838" s="142"/>
      <c r="Y838" s="144"/>
      <c r="Z838" s="144"/>
      <c r="AA838" s="144"/>
    </row>
    <row r="839" spans="3:27" ht="14.1" customHeight="1" x14ac:dyDescent="0.2">
      <c r="C839" s="142"/>
      <c r="D839" s="142"/>
      <c r="E839" s="142"/>
      <c r="H839" s="12"/>
      <c r="I839" s="12"/>
      <c r="J839" s="12"/>
      <c r="K839" s="12"/>
      <c r="L839" s="12"/>
      <c r="M839" s="12"/>
      <c r="N839" s="12"/>
      <c r="O839" s="142"/>
      <c r="S839" s="142"/>
      <c r="T839" s="142"/>
      <c r="U839" s="142"/>
      <c r="V839" s="142"/>
      <c r="Y839" s="144"/>
      <c r="Z839" s="144"/>
      <c r="AA839" s="144"/>
    </row>
    <row r="840" spans="3:27" ht="14.1" customHeight="1" x14ac:dyDescent="0.2">
      <c r="C840" s="142"/>
      <c r="D840" s="142"/>
      <c r="E840" s="142"/>
      <c r="H840" s="12"/>
      <c r="I840" s="12"/>
      <c r="J840" s="12"/>
      <c r="K840" s="12"/>
      <c r="L840" s="12"/>
      <c r="M840" s="12"/>
      <c r="N840" s="12"/>
      <c r="O840" s="142"/>
      <c r="S840" s="142"/>
      <c r="T840" s="142"/>
      <c r="U840" s="142"/>
      <c r="V840" s="142"/>
      <c r="Y840" s="144"/>
      <c r="Z840" s="144"/>
      <c r="AA840" s="144"/>
    </row>
    <row r="841" spans="3:27" ht="14.1" customHeight="1" x14ac:dyDescent="0.2">
      <c r="C841" s="142"/>
      <c r="D841" s="142"/>
      <c r="E841" s="142"/>
      <c r="H841" s="12"/>
      <c r="I841" s="12"/>
      <c r="J841" s="12"/>
      <c r="K841" s="12"/>
      <c r="L841" s="12"/>
      <c r="M841" s="12"/>
      <c r="N841" s="12"/>
      <c r="O841" s="142"/>
      <c r="S841" s="142"/>
      <c r="T841" s="142"/>
      <c r="U841" s="142"/>
      <c r="V841" s="142"/>
      <c r="Y841" s="144"/>
      <c r="Z841" s="144"/>
      <c r="AA841" s="144"/>
    </row>
    <row r="842" spans="3:27" ht="14.1" customHeight="1" x14ac:dyDescent="0.2">
      <c r="C842" s="142"/>
      <c r="D842" s="142"/>
      <c r="E842" s="142"/>
      <c r="H842" s="12"/>
      <c r="I842" s="12"/>
      <c r="J842" s="12"/>
      <c r="K842" s="12"/>
      <c r="L842" s="12"/>
      <c r="M842" s="12"/>
      <c r="N842" s="12"/>
      <c r="O842" s="142"/>
      <c r="S842" s="142"/>
      <c r="T842" s="142"/>
      <c r="U842" s="142"/>
      <c r="V842" s="142"/>
      <c r="Y842" s="144"/>
      <c r="Z842" s="144"/>
      <c r="AA842" s="144"/>
    </row>
    <row r="843" spans="3:27" ht="14.1" customHeight="1" x14ac:dyDescent="0.2">
      <c r="C843" s="142"/>
      <c r="D843" s="142"/>
      <c r="E843" s="142"/>
      <c r="H843" s="12"/>
      <c r="I843" s="12"/>
      <c r="J843" s="12"/>
      <c r="K843" s="12"/>
      <c r="L843" s="12"/>
      <c r="M843" s="12"/>
      <c r="N843" s="12"/>
      <c r="O843" s="142"/>
      <c r="S843" s="142"/>
      <c r="T843" s="142"/>
      <c r="U843" s="142"/>
      <c r="V843" s="142"/>
      <c r="Y843" s="144"/>
      <c r="Z843" s="144"/>
      <c r="AA843" s="144"/>
    </row>
    <row r="844" spans="3:27" ht="14.1" customHeight="1" x14ac:dyDescent="0.2">
      <c r="C844" s="142"/>
      <c r="D844" s="142"/>
      <c r="E844" s="142"/>
      <c r="H844" s="12"/>
      <c r="I844" s="12"/>
      <c r="J844" s="12"/>
      <c r="K844" s="12"/>
      <c r="L844" s="12"/>
      <c r="M844" s="12"/>
      <c r="N844" s="12"/>
      <c r="O844" s="142"/>
      <c r="S844" s="142"/>
      <c r="T844" s="142"/>
      <c r="U844" s="142"/>
      <c r="V844" s="142"/>
      <c r="Y844" s="144"/>
      <c r="Z844" s="144"/>
      <c r="AA844" s="144"/>
    </row>
    <row r="845" spans="3:27" ht="14.1" customHeight="1" x14ac:dyDescent="0.2">
      <c r="C845" s="142"/>
      <c r="D845" s="142"/>
      <c r="E845" s="142"/>
      <c r="H845" s="12"/>
      <c r="I845" s="12"/>
      <c r="J845" s="12"/>
      <c r="K845" s="12"/>
      <c r="L845" s="12"/>
      <c r="M845" s="12"/>
      <c r="N845" s="12"/>
      <c r="O845" s="142"/>
      <c r="S845" s="142"/>
      <c r="T845" s="142"/>
      <c r="U845" s="142"/>
      <c r="V845" s="142"/>
      <c r="Y845" s="144"/>
      <c r="Z845" s="144"/>
      <c r="AA845" s="144"/>
    </row>
    <row r="846" spans="3:27" ht="14.1" customHeight="1" x14ac:dyDescent="0.2">
      <c r="C846" s="142"/>
      <c r="D846" s="142"/>
      <c r="E846" s="142"/>
      <c r="H846" s="12"/>
      <c r="I846" s="12"/>
      <c r="J846" s="12"/>
      <c r="K846" s="12"/>
      <c r="L846" s="12"/>
      <c r="M846" s="12"/>
      <c r="N846" s="12"/>
      <c r="O846" s="142"/>
      <c r="S846" s="142"/>
      <c r="T846" s="142"/>
      <c r="U846" s="142"/>
      <c r="V846" s="142"/>
      <c r="Y846" s="144"/>
      <c r="Z846" s="144"/>
      <c r="AA846" s="144"/>
    </row>
    <row r="847" spans="3:27" ht="14.1" customHeight="1" x14ac:dyDescent="0.2">
      <c r="C847" s="142"/>
      <c r="D847" s="142"/>
      <c r="E847" s="142"/>
      <c r="H847" s="12"/>
      <c r="I847" s="12"/>
      <c r="J847" s="12"/>
      <c r="K847" s="12"/>
      <c r="L847" s="12"/>
      <c r="M847" s="12"/>
      <c r="N847" s="12"/>
      <c r="O847" s="142"/>
      <c r="S847" s="142"/>
      <c r="T847" s="142"/>
      <c r="U847" s="142"/>
      <c r="V847" s="142"/>
      <c r="Y847" s="144"/>
      <c r="Z847" s="144"/>
      <c r="AA847" s="144"/>
    </row>
    <row r="848" spans="3:27" ht="14.1" customHeight="1" x14ac:dyDescent="0.2">
      <c r="C848" s="142"/>
      <c r="D848" s="142"/>
      <c r="E848" s="142"/>
      <c r="H848" s="12"/>
      <c r="I848" s="12"/>
      <c r="J848" s="12"/>
      <c r="K848" s="12"/>
      <c r="L848" s="12"/>
      <c r="M848" s="12"/>
      <c r="N848" s="12"/>
      <c r="O848" s="142"/>
      <c r="S848" s="142"/>
      <c r="T848" s="142"/>
      <c r="U848" s="142"/>
      <c r="V848" s="142"/>
      <c r="Y848" s="144"/>
      <c r="Z848" s="144"/>
      <c r="AA848" s="144"/>
    </row>
    <row r="849" spans="3:27" ht="14.1" customHeight="1" x14ac:dyDescent="0.2">
      <c r="C849" s="142"/>
      <c r="D849" s="142"/>
      <c r="E849" s="142"/>
      <c r="H849" s="12"/>
      <c r="I849" s="12"/>
      <c r="J849" s="12"/>
      <c r="K849" s="12"/>
      <c r="L849" s="12"/>
      <c r="M849" s="12"/>
      <c r="N849" s="12"/>
      <c r="O849" s="142"/>
      <c r="S849" s="142"/>
      <c r="T849" s="142"/>
      <c r="U849" s="142"/>
      <c r="V849" s="142"/>
      <c r="Y849" s="144"/>
      <c r="Z849" s="144"/>
      <c r="AA849" s="144"/>
    </row>
    <row r="850" spans="3:27" ht="14.1" customHeight="1" x14ac:dyDescent="0.2">
      <c r="C850" s="142"/>
      <c r="D850" s="142"/>
      <c r="E850" s="142"/>
      <c r="H850" s="12"/>
      <c r="I850" s="12"/>
      <c r="J850" s="12"/>
      <c r="K850" s="12"/>
      <c r="L850" s="12"/>
      <c r="M850" s="12"/>
      <c r="N850" s="12"/>
      <c r="O850" s="142"/>
      <c r="S850" s="142"/>
      <c r="T850" s="142"/>
      <c r="U850" s="142"/>
      <c r="V850" s="142"/>
      <c r="Y850" s="144"/>
      <c r="Z850" s="144"/>
      <c r="AA850" s="144"/>
    </row>
    <row r="851" spans="3:27" ht="14.1" customHeight="1" x14ac:dyDescent="0.2">
      <c r="C851" s="142"/>
      <c r="D851" s="142"/>
      <c r="E851" s="142"/>
      <c r="H851" s="12"/>
      <c r="I851" s="12"/>
      <c r="J851" s="12"/>
      <c r="K851" s="12"/>
      <c r="L851" s="12"/>
      <c r="M851" s="12"/>
      <c r="N851" s="12"/>
      <c r="O851" s="142"/>
      <c r="S851" s="142"/>
      <c r="T851" s="142"/>
      <c r="U851" s="142"/>
      <c r="V851" s="142"/>
      <c r="Y851" s="144"/>
      <c r="Z851" s="144"/>
      <c r="AA851" s="144"/>
    </row>
    <row r="852" spans="3:27" ht="14.1" customHeight="1" x14ac:dyDescent="0.2">
      <c r="C852" s="142"/>
      <c r="D852" s="142"/>
      <c r="E852" s="142"/>
      <c r="H852" s="12"/>
      <c r="I852" s="12"/>
      <c r="J852" s="12"/>
      <c r="K852" s="12"/>
      <c r="L852" s="12"/>
      <c r="M852" s="12"/>
      <c r="N852" s="12"/>
      <c r="O852" s="142"/>
      <c r="S852" s="142"/>
      <c r="T852" s="142"/>
      <c r="U852" s="142"/>
      <c r="V852" s="142"/>
      <c r="Y852" s="144"/>
      <c r="Z852" s="144"/>
      <c r="AA852" s="144"/>
    </row>
    <row r="853" spans="3:27" ht="14.1" customHeight="1" x14ac:dyDescent="0.2">
      <c r="C853" s="142"/>
      <c r="D853" s="142"/>
      <c r="E853" s="142"/>
      <c r="H853" s="12"/>
      <c r="I853" s="12"/>
      <c r="J853" s="12"/>
      <c r="K853" s="12"/>
      <c r="L853" s="12"/>
      <c r="M853" s="12"/>
      <c r="N853" s="12"/>
      <c r="O853" s="142"/>
      <c r="S853" s="142"/>
      <c r="T853" s="142"/>
      <c r="U853" s="142"/>
      <c r="V853" s="142"/>
      <c r="Y853" s="144"/>
      <c r="Z853" s="144"/>
      <c r="AA853" s="144"/>
    </row>
    <row r="854" spans="3:27" ht="14.1" customHeight="1" x14ac:dyDescent="0.2">
      <c r="C854" s="142"/>
      <c r="D854" s="142"/>
      <c r="E854" s="142"/>
      <c r="H854" s="12"/>
      <c r="I854" s="12"/>
      <c r="J854" s="12"/>
      <c r="K854" s="12"/>
      <c r="L854" s="12"/>
      <c r="M854" s="12"/>
      <c r="N854" s="12"/>
      <c r="O854" s="142"/>
      <c r="S854" s="142"/>
      <c r="T854" s="142"/>
      <c r="U854" s="142"/>
      <c r="V854" s="142"/>
      <c r="Y854" s="144"/>
      <c r="Z854" s="144"/>
      <c r="AA854" s="144"/>
    </row>
    <row r="855" spans="3:27" ht="14.1" customHeight="1" x14ac:dyDescent="0.2">
      <c r="C855" s="142"/>
      <c r="D855" s="142"/>
      <c r="E855" s="142"/>
      <c r="H855" s="12"/>
      <c r="I855" s="12"/>
      <c r="J855" s="12"/>
      <c r="K855" s="12"/>
      <c r="L855" s="12"/>
      <c r="M855" s="12"/>
      <c r="N855" s="12"/>
      <c r="O855" s="142"/>
      <c r="S855" s="142"/>
      <c r="T855" s="142"/>
      <c r="U855" s="142"/>
      <c r="V855" s="142"/>
      <c r="Y855" s="144"/>
      <c r="Z855" s="144"/>
      <c r="AA855" s="144"/>
    </row>
    <row r="856" spans="3:27" ht="14.1" customHeight="1" x14ac:dyDescent="0.2">
      <c r="C856" s="142"/>
      <c r="D856" s="142"/>
      <c r="E856" s="142"/>
      <c r="H856" s="12"/>
      <c r="I856" s="12"/>
      <c r="J856" s="12"/>
      <c r="K856" s="12"/>
      <c r="L856" s="12"/>
      <c r="M856" s="12"/>
      <c r="N856" s="12"/>
      <c r="O856" s="142"/>
      <c r="S856" s="142"/>
      <c r="T856" s="142"/>
      <c r="U856" s="142"/>
      <c r="V856" s="142"/>
      <c r="Y856" s="144"/>
      <c r="Z856" s="144"/>
      <c r="AA856" s="144"/>
    </row>
    <row r="857" spans="3:27" ht="14.1" customHeight="1" x14ac:dyDescent="0.2">
      <c r="C857" s="142"/>
      <c r="D857" s="142"/>
      <c r="E857" s="142"/>
      <c r="H857" s="12"/>
      <c r="I857" s="12"/>
      <c r="J857" s="12"/>
      <c r="K857" s="12"/>
      <c r="L857" s="12"/>
      <c r="M857" s="12"/>
      <c r="N857" s="12"/>
      <c r="O857" s="142"/>
      <c r="S857" s="142"/>
      <c r="T857" s="142"/>
      <c r="U857" s="142"/>
      <c r="V857" s="142"/>
      <c r="Y857" s="144"/>
      <c r="Z857" s="144"/>
      <c r="AA857" s="144"/>
    </row>
    <row r="858" spans="3:27" ht="14.1" customHeight="1" x14ac:dyDescent="0.2">
      <c r="C858" s="142"/>
      <c r="D858" s="142"/>
      <c r="E858" s="142"/>
      <c r="H858" s="12"/>
      <c r="I858" s="12"/>
      <c r="J858" s="12"/>
      <c r="K858" s="12"/>
      <c r="L858" s="12"/>
      <c r="M858" s="12"/>
      <c r="N858" s="12"/>
      <c r="O858" s="142"/>
      <c r="S858" s="142"/>
      <c r="T858" s="142"/>
      <c r="U858" s="142"/>
      <c r="V858" s="142"/>
      <c r="Y858" s="144"/>
      <c r="Z858" s="144"/>
      <c r="AA858" s="144"/>
    </row>
    <row r="859" spans="3:27" ht="14.1" customHeight="1" x14ac:dyDescent="0.2">
      <c r="C859" s="142"/>
      <c r="D859" s="142"/>
      <c r="E859" s="142"/>
      <c r="H859" s="12"/>
      <c r="I859" s="12"/>
      <c r="J859" s="12"/>
      <c r="K859" s="12"/>
      <c r="L859" s="12"/>
      <c r="M859" s="12"/>
      <c r="N859" s="12"/>
      <c r="O859" s="142"/>
      <c r="S859" s="142"/>
      <c r="T859" s="142"/>
      <c r="U859" s="142"/>
      <c r="V859" s="142"/>
      <c r="Y859" s="144"/>
      <c r="Z859" s="144"/>
      <c r="AA859" s="144"/>
    </row>
    <row r="860" spans="3:27" ht="14.1" customHeight="1" x14ac:dyDescent="0.2">
      <c r="C860" s="142"/>
      <c r="D860" s="142"/>
      <c r="E860" s="142"/>
      <c r="H860" s="12"/>
      <c r="I860" s="12"/>
      <c r="J860" s="12"/>
      <c r="K860" s="12"/>
      <c r="L860" s="12"/>
      <c r="M860" s="12"/>
      <c r="N860" s="12"/>
      <c r="O860" s="142"/>
      <c r="S860" s="142"/>
      <c r="T860" s="142"/>
      <c r="U860" s="142"/>
      <c r="V860" s="142"/>
      <c r="Y860" s="144"/>
      <c r="Z860" s="144"/>
      <c r="AA860" s="144"/>
    </row>
    <row r="861" spans="3:27" ht="14.1" customHeight="1" x14ac:dyDescent="0.2">
      <c r="C861" s="142"/>
      <c r="D861" s="142"/>
      <c r="E861" s="142"/>
      <c r="H861" s="12"/>
      <c r="I861" s="12"/>
      <c r="J861" s="12"/>
      <c r="K861" s="12"/>
      <c r="L861" s="12"/>
      <c r="M861" s="12"/>
      <c r="N861" s="12"/>
      <c r="O861" s="142"/>
      <c r="S861" s="142"/>
      <c r="T861" s="142"/>
      <c r="U861" s="142"/>
      <c r="V861" s="142"/>
      <c r="Y861" s="144"/>
      <c r="Z861" s="144"/>
      <c r="AA861" s="144"/>
    </row>
    <row r="862" spans="3:27" ht="14.1" customHeight="1" x14ac:dyDescent="0.2">
      <c r="C862" s="142"/>
      <c r="D862" s="142"/>
      <c r="E862" s="142"/>
      <c r="H862" s="12"/>
      <c r="I862" s="12"/>
      <c r="J862" s="12"/>
      <c r="K862" s="12"/>
      <c r="L862" s="12"/>
      <c r="M862" s="12"/>
      <c r="N862" s="12"/>
      <c r="O862" s="142"/>
      <c r="S862" s="142"/>
      <c r="T862" s="142"/>
      <c r="U862" s="142"/>
      <c r="V862" s="142"/>
      <c r="Y862" s="144"/>
      <c r="Z862" s="144"/>
      <c r="AA862" s="144"/>
    </row>
    <row r="863" spans="3:27" ht="14.1" customHeight="1" x14ac:dyDescent="0.2">
      <c r="C863" s="142"/>
      <c r="D863" s="142"/>
      <c r="E863" s="142"/>
      <c r="H863" s="12"/>
      <c r="I863" s="12"/>
      <c r="J863" s="12"/>
      <c r="K863" s="12"/>
      <c r="L863" s="12"/>
      <c r="M863" s="12"/>
      <c r="N863" s="12"/>
      <c r="O863" s="142"/>
      <c r="S863" s="142"/>
      <c r="T863" s="142"/>
      <c r="U863" s="142"/>
      <c r="V863" s="142"/>
      <c r="Y863" s="144"/>
      <c r="Z863" s="144"/>
      <c r="AA863" s="144"/>
    </row>
    <row r="864" spans="3:27" ht="14.1" customHeight="1" x14ac:dyDescent="0.2">
      <c r="C864" s="142"/>
      <c r="D864" s="142"/>
      <c r="E864" s="142"/>
      <c r="H864" s="12"/>
      <c r="I864" s="12"/>
      <c r="J864" s="12"/>
      <c r="K864" s="12"/>
      <c r="L864" s="12"/>
      <c r="M864" s="12"/>
      <c r="N864" s="12"/>
      <c r="O864" s="142"/>
      <c r="S864" s="142"/>
      <c r="T864" s="142"/>
      <c r="U864" s="142"/>
      <c r="V864" s="142"/>
      <c r="Y864" s="144"/>
      <c r="Z864" s="144"/>
      <c r="AA864" s="144"/>
    </row>
    <row r="865" spans="3:27" ht="14.1" customHeight="1" x14ac:dyDescent="0.2">
      <c r="C865" s="142"/>
      <c r="D865" s="142"/>
      <c r="E865" s="142"/>
      <c r="H865" s="12"/>
      <c r="I865" s="12"/>
      <c r="J865" s="12"/>
      <c r="K865" s="12"/>
      <c r="L865" s="12"/>
      <c r="M865" s="12"/>
      <c r="N865" s="12"/>
      <c r="O865" s="142"/>
      <c r="S865" s="142"/>
      <c r="T865" s="142"/>
      <c r="U865" s="142"/>
      <c r="V865" s="142"/>
      <c r="Y865" s="144"/>
      <c r="Z865" s="144"/>
      <c r="AA865" s="144"/>
    </row>
    <row r="866" spans="3:27" ht="14.1" customHeight="1" x14ac:dyDescent="0.2">
      <c r="C866" s="142"/>
      <c r="D866" s="142"/>
      <c r="E866" s="142"/>
      <c r="H866" s="12"/>
      <c r="I866" s="12"/>
      <c r="J866" s="12"/>
      <c r="K866" s="12"/>
      <c r="L866" s="12"/>
      <c r="M866" s="12"/>
      <c r="N866" s="12"/>
      <c r="O866" s="142"/>
      <c r="S866" s="142"/>
      <c r="T866" s="142"/>
      <c r="U866" s="142"/>
      <c r="V866" s="142"/>
      <c r="Y866" s="144"/>
      <c r="Z866" s="144"/>
      <c r="AA866" s="144"/>
    </row>
    <row r="867" spans="3:27" ht="14.1" customHeight="1" x14ac:dyDescent="0.2">
      <c r="C867" s="142"/>
      <c r="D867" s="142"/>
      <c r="E867" s="142"/>
      <c r="H867" s="12"/>
      <c r="I867" s="12"/>
      <c r="J867" s="12"/>
      <c r="K867" s="12"/>
      <c r="L867" s="12"/>
      <c r="M867" s="12"/>
      <c r="N867" s="12"/>
      <c r="O867" s="142"/>
      <c r="S867" s="142"/>
      <c r="T867" s="142"/>
      <c r="U867" s="142"/>
      <c r="V867" s="142"/>
      <c r="Y867" s="144"/>
      <c r="Z867" s="144"/>
      <c r="AA867" s="144"/>
    </row>
    <row r="868" spans="3:27" ht="14.1" customHeight="1" x14ac:dyDescent="0.2">
      <c r="C868" s="142"/>
      <c r="D868" s="142"/>
      <c r="E868" s="142"/>
      <c r="H868" s="12"/>
      <c r="I868" s="12"/>
      <c r="J868" s="12"/>
      <c r="K868" s="12"/>
      <c r="L868" s="12"/>
      <c r="M868" s="12"/>
      <c r="N868" s="12"/>
      <c r="O868" s="142"/>
      <c r="S868" s="142"/>
      <c r="T868" s="142"/>
      <c r="U868" s="142"/>
      <c r="V868" s="142"/>
      <c r="Y868" s="144"/>
      <c r="Z868" s="144"/>
      <c r="AA868" s="144"/>
    </row>
    <row r="869" spans="3:27" ht="14.1" customHeight="1" x14ac:dyDescent="0.2">
      <c r="C869" s="142"/>
      <c r="D869" s="142"/>
      <c r="E869" s="142"/>
      <c r="H869" s="12"/>
      <c r="I869" s="12"/>
      <c r="J869" s="12"/>
      <c r="K869" s="12"/>
      <c r="L869" s="12"/>
      <c r="M869" s="12"/>
      <c r="N869" s="12"/>
      <c r="O869" s="142"/>
      <c r="S869" s="142"/>
      <c r="T869" s="142"/>
      <c r="U869" s="142"/>
      <c r="V869" s="142"/>
      <c r="Y869" s="144"/>
      <c r="Z869" s="144"/>
      <c r="AA869" s="144"/>
    </row>
    <row r="870" spans="3:27" ht="14.1" customHeight="1" x14ac:dyDescent="0.2">
      <c r="C870" s="142"/>
      <c r="D870" s="142"/>
      <c r="E870" s="142"/>
      <c r="H870" s="12"/>
      <c r="I870" s="12"/>
      <c r="J870" s="12"/>
      <c r="K870" s="12"/>
      <c r="L870" s="12"/>
      <c r="M870" s="12"/>
      <c r="N870" s="12"/>
      <c r="O870" s="142"/>
      <c r="S870" s="142"/>
      <c r="T870" s="142"/>
      <c r="U870" s="142"/>
      <c r="V870" s="142"/>
      <c r="Y870" s="144"/>
      <c r="Z870" s="144"/>
      <c r="AA870" s="144"/>
    </row>
    <row r="871" spans="3:27" ht="14.1" customHeight="1" x14ac:dyDescent="0.2">
      <c r="C871" s="142"/>
      <c r="D871" s="142"/>
      <c r="E871" s="142"/>
      <c r="H871" s="12"/>
      <c r="I871" s="12"/>
      <c r="J871" s="12"/>
      <c r="K871" s="12"/>
      <c r="L871" s="12"/>
      <c r="M871" s="12"/>
      <c r="N871" s="12"/>
      <c r="O871" s="142"/>
      <c r="S871" s="142"/>
      <c r="T871" s="142"/>
      <c r="U871" s="142"/>
      <c r="V871" s="142"/>
      <c r="Y871" s="144"/>
      <c r="Z871" s="144"/>
      <c r="AA871" s="144"/>
    </row>
    <row r="872" spans="3:27" ht="14.1" customHeight="1" x14ac:dyDescent="0.2">
      <c r="C872" s="142"/>
      <c r="D872" s="142"/>
      <c r="E872" s="142"/>
      <c r="H872" s="12"/>
      <c r="I872" s="12"/>
      <c r="J872" s="12"/>
      <c r="K872" s="12"/>
      <c r="L872" s="12"/>
      <c r="M872" s="12"/>
      <c r="N872" s="12"/>
      <c r="O872" s="142"/>
      <c r="S872" s="142"/>
      <c r="T872" s="142"/>
      <c r="U872" s="142"/>
      <c r="V872" s="142"/>
      <c r="Y872" s="144"/>
      <c r="Z872" s="144"/>
      <c r="AA872" s="144"/>
    </row>
    <row r="873" spans="3:27" ht="14.1" customHeight="1" x14ac:dyDescent="0.2">
      <c r="C873" s="142"/>
      <c r="D873" s="142"/>
      <c r="E873" s="142"/>
      <c r="H873" s="12"/>
      <c r="I873" s="12"/>
      <c r="J873" s="12"/>
      <c r="K873" s="12"/>
      <c r="L873" s="12"/>
      <c r="M873" s="12"/>
      <c r="N873" s="12"/>
      <c r="O873" s="142"/>
      <c r="S873" s="142"/>
      <c r="T873" s="142"/>
      <c r="U873" s="142"/>
      <c r="V873" s="142"/>
      <c r="Y873" s="144"/>
      <c r="Z873" s="144"/>
      <c r="AA873" s="144"/>
    </row>
    <row r="874" spans="3:27" ht="14.1" customHeight="1" x14ac:dyDescent="0.2">
      <c r="C874" s="142"/>
      <c r="D874" s="142"/>
      <c r="E874" s="142"/>
      <c r="H874" s="12"/>
      <c r="I874" s="12"/>
      <c r="J874" s="12"/>
      <c r="K874" s="12"/>
      <c r="L874" s="12"/>
      <c r="M874" s="12"/>
      <c r="N874" s="12"/>
      <c r="O874" s="142"/>
      <c r="S874" s="142"/>
      <c r="T874" s="142"/>
      <c r="U874" s="142"/>
      <c r="V874" s="142"/>
      <c r="Y874" s="144"/>
      <c r="Z874" s="144"/>
      <c r="AA874" s="144"/>
    </row>
    <row r="875" spans="3:27" ht="14.1" customHeight="1" x14ac:dyDescent="0.2">
      <c r="C875" s="142"/>
      <c r="D875" s="142"/>
      <c r="E875" s="142"/>
      <c r="H875" s="12"/>
      <c r="I875" s="12"/>
      <c r="J875" s="12"/>
      <c r="K875" s="12"/>
      <c r="L875" s="12"/>
      <c r="M875" s="12"/>
      <c r="N875" s="12"/>
      <c r="O875" s="142"/>
      <c r="S875" s="142"/>
      <c r="T875" s="142"/>
      <c r="U875" s="142"/>
      <c r="V875" s="142"/>
      <c r="Y875" s="144"/>
      <c r="Z875" s="144"/>
      <c r="AA875" s="144"/>
    </row>
    <row r="876" spans="3:27" ht="14.1" customHeight="1" x14ac:dyDescent="0.2">
      <c r="C876" s="142"/>
      <c r="D876" s="142"/>
      <c r="E876" s="142"/>
      <c r="H876" s="12"/>
      <c r="I876" s="12"/>
      <c r="J876" s="12"/>
      <c r="K876" s="12"/>
      <c r="L876" s="12"/>
      <c r="M876" s="12"/>
      <c r="N876" s="12"/>
      <c r="O876" s="142"/>
      <c r="S876" s="142"/>
      <c r="T876" s="142"/>
      <c r="U876" s="142"/>
      <c r="V876" s="142"/>
      <c r="Y876" s="144"/>
      <c r="Z876" s="144"/>
      <c r="AA876" s="144"/>
    </row>
    <row r="877" spans="3:27" ht="14.1" customHeight="1" x14ac:dyDescent="0.2">
      <c r="C877" s="142"/>
      <c r="D877" s="142"/>
      <c r="E877" s="142"/>
      <c r="H877" s="12"/>
      <c r="I877" s="12"/>
      <c r="J877" s="12"/>
      <c r="K877" s="12"/>
      <c r="L877" s="12"/>
      <c r="M877" s="12"/>
      <c r="N877" s="12"/>
      <c r="O877" s="142"/>
      <c r="S877" s="142"/>
      <c r="T877" s="142"/>
      <c r="U877" s="142"/>
      <c r="V877" s="142"/>
      <c r="Y877" s="144"/>
      <c r="Z877" s="144"/>
      <c r="AA877" s="144"/>
    </row>
    <row r="878" spans="3:27" ht="14.1" customHeight="1" x14ac:dyDescent="0.2">
      <c r="C878" s="142"/>
      <c r="D878" s="142"/>
      <c r="E878" s="142"/>
      <c r="H878" s="12"/>
      <c r="I878" s="12"/>
      <c r="J878" s="12"/>
      <c r="K878" s="12"/>
      <c r="L878" s="12"/>
      <c r="M878" s="12"/>
      <c r="N878" s="12"/>
      <c r="O878" s="142"/>
      <c r="S878" s="142"/>
      <c r="T878" s="142"/>
      <c r="U878" s="142"/>
      <c r="V878" s="142"/>
      <c r="Y878" s="144"/>
      <c r="Z878" s="144"/>
      <c r="AA878" s="144"/>
    </row>
    <row r="879" spans="3:27" ht="14.1" customHeight="1" x14ac:dyDescent="0.2">
      <c r="C879" s="142"/>
      <c r="D879" s="142"/>
      <c r="E879" s="142"/>
      <c r="H879" s="12"/>
      <c r="I879" s="12"/>
      <c r="J879" s="12"/>
      <c r="K879" s="12"/>
      <c r="L879" s="12"/>
      <c r="M879" s="12"/>
      <c r="N879" s="12"/>
      <c r="O879" s="142"/>
      <c r="S879" s="142"/>
      <c r="T879" s="142"/>
      <c r="U879" s="142"/>
      <c r="V879" s="142"/>
      <c r="Y879" s="144"/>
      <c r="Z879" s="144"/>
      <c r="AA879" s="144"/>
    </row>
    <row r="880" spans="3:27" ht="14.1" customHeight="1" x14ac:dyDescent="0.2">
      <c r="C880" s="142"/>
      <c r="D880" s="142"/>
      <c r="E880" s="142"/>
      <c r="H880" s="12"/>
      <c r="I880" s="12"/>
      <c r="J880" s="12"/>
      <c r="K880" s="12"/>
      <c r="L880" s="12"/>
      <c r="M880" s="12"/>
      <c r="N880" s="12"/>
      <c r="O880" s="142"/>
      <c r="S880" s="142"/>
      <c r="T880" s="142"/>
      <c r="U880" s="142"/>
      <c r="V880" s="142"/>
      <c r="Y880" s="144"/>
      <c r="Z880" s="144"/>
      <c r="AA880" s="144"/>
    </row>
    <row r="881" spans="3:27" ht="14.1" customHeight="1" x14ac:dyDescent="0.2">
      <c r="C881" s="142"/>
      <c r="D881" s="142"/>
      <c r="E881" s="142"/>
      <c r="H881" s="12"/>
      <c r="I881" s="12"/>
      <c r="J881" s="12"/>
      <c r="K881" s="12"/>
      <c r="L881" s="12"/>
      <c r="M881" s="12"/>
      <c r="N881" s="12"/>
      <c r="O881" s="142"/>
      <c r="S881" s="142"/>
      <c r="T881" s="142"/>
      <c r="U881" s="142"/>
      <c r="V881" s="142"/>
      <c r="Y881" s="144"/>
      <c r="Z881" s="144"/>
      <c r="AA881" s="144"/>
    </row>
    <row r="882" spans="3:27" ht="14.1" customHeight="1" x14ac:dyDescent="0.2">
      <c r="C882" s="142"/>
      <c r="D882" s="142"/>
      <c r="E882" s="142"/>
      <c r="H882" s="12"/>
      <c r="I882" s="12"/>
      <c r="J882" s="12"/>
      <c r="K882" s="12"/>
      <c r="L882" s="12"/>
      <c r="M882" s="12"/>
      <c r="N882" s="12"/>
      <c r="O882" s="142"/>
      <c r="S882" s="142"/>
      <c r="T882" s="142"/>
      <c r="U882" s="142"/>
      <c r="V882" s="142"/>
      <c r="Y882" s="144"/>
      <c r="Z882" s="144"/>
      <c r="AA882" s="144"/>
    </row>
    <row r="883" spans="3:27" ht="14.1" customHeight="1" x14ac:dyDescent="0.2">
      <c r="C883" s="142"/>
      <c r="D883" s="142"/>
      <c r="E883" s="142"/>
      <c r="H883" s="12"/>
      <c r="I883" s="12"/>
      <c r="J883" s="12"/>
      <c r="K883" s="12"/>
      <c r="L883" s="12"/>
      <c r="M883" s="12"/>
      <c r="N883" s="12"/>
      <c r="O883" s="142"/>
      <c r="S883" s="142"/>
      <c r="T883" s="142"/>
      <c r="U883" s="142"/>
      <c r="V883" s="142"/>
      <c r="Y883" s="144"/>
      <c r="Z883" s="144"/>
      <c r="AA883" s="144"/>
    </row>
    <row r="884" spans="3:27" ht="14.1" customHeight="1" x14ac:dyDescent="0.2">
      <c r="C884" s="142"/>
      <c r="D884" s="142"/>
      <c r="E884" s="142"/>
      <c r="H884" s="12"/>
      <c r="I884" s="12"/>
      <c r="J884" s="12"/>
      <c r="K884" s="12"/>
      <c r="L884" s="12"/>
      <c r="M884" s="12"/>
      <c r="N884" s="12"/>
      <c r="O884" s="142"/>
      <c r="S884" s="142"/>
      <c r="T884" s="142"/>
      <c r="U884" s="142"/>
      <c r="V884" s="142"/>
      <c r="Y884" s="144"/>
      <c r="Z884" s="144"/>
      <c r="AA884" s="144"/>
    </row>
    <row r="885" spans="3:27" ht="14.1" customHeight="1" x14ac:dyDescent="0.2">
      <c r="C885" s="142"/>
      <c r="D885" s="142"/>
      <c r="E885" s="142"/>
      <c r="H885" s="12"/>
      <c r="I885" s="12"/>
      <c r="J885" s="12"/>
      <c r="K885" s="12"/>
      <c r="L885" s="12"/>
      <c r="M885" s="12"/>
      <c r="N885" s="12"/>
      <c r="O885" s="142"/>
      <c r="S885" s="142"/>
      <c r="T885" s="142"/>
      <c r="U885" s="142"/>
      <c r="V885" s="142"/>
      <c r="Y885" s="144"/>
      <c r="Z885" s="144"/>
      <c r="AA885" s="144"/>
    </row>
    <row r="886" spans="3:27" ht="14.1" customHeight="1" x14ac:dyDescent="0.2">
      <c r="C886" s="142"/>
      <c r="D886" s="142"/>
      <c r="E886" s="142"/>
      <c r="H886" s="12"/>
      <c r="I886" s="12"/>
      <c r="J886" s="12"/>
      <c r="K886" s="12"/>
      <c r="L886" s="12"/>
      <c r="M886" s="12"/>
      <c r="N886" s="12"/>
      <c r="O886" s="142"/>
      <c r="S886" s="142"/>
      <c r="T886" s="142"/>
      <c r="U886" s="142"/>
      <c r="V886" s="142"/>
      <c r="Y886" s="144"/>
      <c r="Z886" s="144"/>
      <c r="AA886" s="144"/>
    </row>
    <row r="887" spans="3:27" ht="14.1" customHeight="1" x14ac:dyDescent="0.2">
      <c r="C887" s="142"/>
      <c r="D887" s="142"/>
      <c r="E887" s="142"/>
      <c r="H887" s="12"/>
      <c r="I887" s="12"/>
      <c r="J887" s="12"/>
      <c r="K887" s="12"/>
      <c r="L887" s="12"/>
      <c r="M887" s="12"/>
      <c r="N887" s="12"/>
      <c r="O887" s="142"/>
      <c r="S887" s="142"/>
      <c r="T887" s="142"/>
      <c r="U887" s="142"/>
      <c r="V887" s="142"/>
      <c r="Y887" s="144"/>
      <c r="Z887" s="144"/>
      <c r="AA887" s="144"/>
    </row>
    <row r="888" spans="3:27" ht="14.1" customHeight="1" x14ac:dyDescent="0.2">
      <c r="C888" s="142"/>
      <c r="D888" s="142"/>
      <c r="E888" s="142"/>
      <c r="H888" s="12"/>
      <c r="I888" s="12"/>
      <c r="J888" s="12"/>
      <c r="K888" s="12"/>
      <c r="L888" s="12"/>
      <c r="M888" s="12"/>
      <c r="N888" s="12"/>
      <c r="O888" s="142"/>
      <c r="S888" s="142"/>
      <c r="T888" s="142"/>
      <c r="U888" s="142"/>
      <c r="V888" s="142"/>
      <c r="Y888" s="144"/>
      <c r="Z888" s="144"/>
      <c r="AA888" s="144"/>
    </row>
    <row r="889" spans="3:27" ht="14.1" customHeight="1" x14ac:dyDescent="0.2">
      <c r="C889" s="142"/>
      <c r="D889" s="142"/>
      <c r="E889" s="142"/>
      <c r="H889" s="12"/>
      <c r="I889" s="12"/>
      <c r="J889" s="12"/>
      <c r="K889" s="12"/>
      <c r="L889" s="12"/>
      <c r="M889" s="12"/>
      <c r="N889" s="12"/>
      <c r="O889" s="142"/>
      <c r="S889" s="142"/>
      <c r="T889" s="142"/>
      <c r="U889" s="142"/>
      <c r="V889" s="142"/>
      <c r="Y889" s="144"/>
      <c r="Z889" s="144"/>
      <c r="AA889" s="144"/>
    </row>
    <row r="890" spans="3:27" ht="14.1" customHeight="1" x14ac:dyDescent="0.2">
      <c r="C890" s="142"/>
      <c r="D890" s="142"/>
      <c r="E890" s="142"/>
      <c r="H890" s="12"/>
      <c r="I890" s="12"/>
      <c r="J890" s="12"/>
      <c r="K890" s="12"/>
      <c r="L890" s="12"/>
      <c r="M890" s="12"/>
      <c r="N890" s="12"/>
      <c r="O890" s="142"/>
      <c r="S890" s="142"/>
      <c r="T890" s="142"/>
      <c r="U890" s="142"/>
      <c r="V890" s="142"/>
      <c r="Y890" s="144"/>
      <c r="Z890" s="144"/>
      <c r="AA890" s="144"/>
    </row>
    <row r="891" spans="3:27" ht="14.1" customHeight="1" x14ac:dyDescent="0.2">
      <c r="C891" s="142"/>
      <c r="D891" s="142"/>
      <c r="E891" s="142"/>
      <c r="H891" s="12"/>
      <c r="I891" s="12"/>
      <c r="J891" s="12"/>
      <c r="K891" s="12"/>
      <c r="L891" s="12"/>
      <c r="M891" s="12"/>
      <c r="N891" s="12"/>
      <c r="O891" s="142"/>
      <c r="S891" s="142"/>
      <c r="T891" s="142"/>
      <c r="U891" s="142"/>
      <c r="V891" s="142"/>
      <c r="Y891" s="144"/>
      <c r="Z891" s="144"/>
      <c r="AA891" s="144"/>
    </row>
    <row r="892" spans="3:27" ht="14.1" customHeight="1" x14ac:dyDescent="0.2">
      <c r="C892" s="142"/>
      <c r="D892" s="142"/>
      <c r="E892" s="142"/>
      <c r="H892" s="12"/>
      <c r="I892" s="12"/>
      <c r="J892" s="12"/>
      <c r="K892" s="12"/>
      <c r="L892" s="12"/>
      <c r="M892" s="12"/>
      <c r="N892" s="12"/>
      <c r="O892" s="142"/>
      <c r="S892" s="142"/>
      <c r="T892" s="142"/>
      <c r="U892" s="142"/>
      <c r="V892" s="142"/>
      <c r="Y892" s="144"/>
      <c r="Z892" s="144"/>
      <c r="AA892" s="144"/>
    </row>
    <row r="893" spans="3:27" ht="14.1" customHeight="1" x14ac:dyDescent="0.2">
      <c r="C893" s="142"/>
      <c r="D893" s="142"/>
      <c r="E893" s="142"/>
      <c r="H893" s="12"/>
      <c r="I893" s="12"/>
      <c r="J893" s="12"/>
      <c r="K893" s="12"/>
      <c r="L893" s="12"/>
      <c r="M893" s="12"/>
      <c r="N893" s="12"/>
      <c r="O893" s="142"/>
      <c r="S893" s="142"/>
      <c r="T893" s="142"/>
      <c r="U893" s="142"/>
      <c r="V893" s="142"/>
      <c r="Y893" s="144"/>
      <c r="Z893" s="144"/>
      <c r="AA893" s="144"/>
    </row>
    <row r="894" spans="3:27" ht="14.1" customHeight="1" x14ac:dyDescent="0.2">
      <c r="C894" s="142"/>
      <c r="D894" s="142"/>
      <c r="E894" s="142"/>
      <c r="H894" s="12"/>
      <c r="I894" s="12"/>
      <c r="J894" s="12"/>
      <c r="K894" s="12"/>
      <c r="L894" s="12"/>
      <c r="M894" s="12"/>
      <c r="N894" s="12"/>
      <c r="O894" s="142"/>
      <c r="S894" s="142"/>
      <c r="T894" s="142"/>
      <c r="U894" s="142"/>
      <c r="V894" s="142"/>
      <c r="Y894" s="144"/>
      <c r="Z894" s="144"/>
      <c r="AA894" s="144"/>
    </row>
    <row r="895" spans="3:27" ht="14.1" customHeight="1" x14ac:dyDescent="0.2">
      <c r="C895" s="142"/>
      <c r="D895" s="142"/>
      <c r="E895" s="142"/>
      <c r="H895" s="12"/>
      <c r="I895" s="12"/>
      <c r="J895" s="12"/>
      <c r="K895" s="12"/>
      <c r="L895" s="12"/>
      <c r="M895" s="12"/>
      <c r="N895" s="12"/>
      <c r="O895" s="142"/>
      <c r="S895" s="142"/>
      <c r="T895" s="142"/>
      <c r="U895" s="142"/>
      <c r="V895" s="142"/>
      <c r="Y895" s="144"/>
      <c r="Z895" s="144"/>
      <c r="AA895" s="144"/>
    </row>
    <row r="896" spans="3:27" ht="14.1" customHeight="1" x14ac:dyDescent="0.2">
      <c r="C896" s="142"/>
      <c r="D896" s="142"/>
      <c r="E896" s="142"/>
      <c r="H896" s="12"/>
      <c r="I896" s="12"/>
      <c r="J896" s="12"/>
      <c r="K896" s="12"/>
      <c r="L896" s="12"/>
      <c r="M896" s="12"/>
      <c r="N896" s="12"/>
      <c r="O896" s="142"/>
      <c r="S896" s="142"/>
      <c r="T896" s="142"/>
      <c r="U896" s="142"/>
      <c r="V896" s="142"/>
      <c r="Y896" s="144"/>
      <c r="Z896" s="144"/>
      <c r="AA896" s="144"/>
    </row>
    <row r="897" spans="3:27" ht="14.1" customHeight="1" x14ac:dyDescent="0.2">
      <c r="C897" s="142"/>
      <c r="D897" s="142"/>
      <c r="E897" s="142"/>
      <c r="H897" s="12"/>
      <c r="I897" s="12"/>
      <c r="J897" s="12"/>
      <c r="K897" s="12"/>
      <c r="L897" s="12"/>
      <c r="M897" s="12"/>
      <c r="N897" s="12"/>
      <c r="O897" s="142"/>
      <c r="S897" s="142"/>
      <c r="T897" s="142"/>
      <c r="U897" s="142"/>
      <c r="V897" s="142"/>
      <c r="Y897" s="144"/>
      <c r="Z897" s="144"/>
      <c r="AA897" s="144"/>
    </row>
    <row r="898" spans="3:27" ht="14.1" customHeight="1" x14ac:dyDescent="0.2">
      <c r="C898" s="142"/>
      <c r="D898" s="142"/>
      <c r="E898" s="142"/>
      <c r="H898" s="12"/>
      <c r="I898" s="12"/>
      <c r="J898" s="12"/>
      <c r="K898" s="12"/>
      <c r="L898" s="12"/>
      <c r="M898" s="12"/>
      <c r="N898" s="12"/>
      <c r="O898" s="142"/>
      <c r="S898" s="142"/>
      <c r="T898" s="142"/>
      <c r="U898" s="142"/>
      <c r="V898" s="142"/>
      <c r="Y898" s="144"/>
      <c r="Z898" s="144"/>
      <c r="AA898" s="144"/>
    </row>
    <row r="899" spans="3:27" ht="14.1" customHeight="1" x14ac:dyDescent="0.2">
      <c r="C899" s="142"/>
      <c r="D899" s="142"/>
      <c r="E899" s="142"/>
      <c r="H899" s="12"/>
      <c r="I899" s="12"/>
      <c r="J899" s="12"/>
      <c r="K899" s="12"/>
      <c r="L899" s="12"/>
      <c r="M899" s="12"/>
      <c r="N899" s="12"/>
      <c r="O899" s="142"/>
      <c r="S899" s="142"/>
      <c r="T899" s="142"/>
      <c r="U899" s="142"/>
      <c r="V899" s="142"/>
      <c r="Y899" s="144"/>
      <c r="Z899" s="144"/>
      <c r="AA899" s="144"/>
    </row>
    <row r="900" spans="3:27" ht="14.1" customHeight="1" x14ac:dyDescent="0.2">
      <c r="C900" s="142"/>
      <c r="D900" s="142"/>
      <c r="E900" s="142"/>
      <c r="H900" s="12"/>
      <c r="I900" s="12"/>
      <c r="J900" s="12"/>
      <c r="K900" s="12"/>
      <c r="L900" s="12"/>
      <c r="M900" s="12"/>
      <c r="N900" s="12"/>
      <c r="O900" s="142"/>
      <c r="S900" s="142"/>
      <c r="T900" s="142"/>
      <c r="U900" s="142"/>
      <c r="V900" s="142"/>
      <c r="Y900" s="144"/>
      <c r="Z900" s="144"/>
      <c r="AA900" s="144"/>
    </row>
    <row r="901" spans="3:27" ht="14.1" customHeight="1" x14ac:dyDescent="0.2">
      <c r="C901" s="142"/>
      <c r="D901" s="142"/>
      <c r="E901" s="142"/>
      <c r="H901" s="12"/>
      <c r="I901" s="12"/>
      <c r="J901" s="12"/>
      <c r="K901" s="12"/>
      <c r="L901" s="12"/>
      <c r="M901" s="12"/>
      <c r="N901" s="12"/>
      <c r="O901" s="142"/>
      <c r="S901" s="142"/>
      <c r="T901" s="142"/>
      <c r="U901" s="142"/>
      <c r="V901" s="142"/>
      <c r="Y901" s="144"/>
      <c r="Z901" s="144"/>
      <c r="AA901" s="144"/>
    </row>
    <row r="902" spans="3:27" ht="14.1" customHeight="1" x14ac:dyDescent="0.2">
      <c r="C902" s="142"/>
      <c r="D902" s="142"/>
      <c r="E902" s="142"/>
      <c r="H902" s="12"/>
      <c r="I902" s="12"/>
      <c r="J902" s="12"/>
      <c r="K902" s="12"/>
      <c r="L902" s="12"/>
      <c r="M902" s="12"/>
      <c r="N902" s="12"/>
      <c r="O902" s="142"/>
      <c r="S902" s="142"/>
      <c r="T902" s="142"/>
      <c r="U902" s="142"/>
      <c r="V902" s="142"/>
      <c r="Y902" s="144"/>
      <c r="Z902" s="144"/>
      <c r="AA902" s="144"/>
    </row>
    <row r="903" spans="3:27" ht="14.1" customHeight="1" x14ac:dyDescent="0.2">
      <c r="C903" s="142"/>
      <c r="D903" s="142"/>
      <c r="E903" s="142"/>
      <c r="H903" s="12"/>
      <c r="I903" s="12"/>
      <c r="J903" s="12"/>
      <c r="K903" s="12"/>
      <c r="L903" s="12"/>
      <c r="M903" s="12"/>
      <c r="N903" s="12"/>
      <c r="O903" s="142"/>
      <c r="S903" s="142"/>
      <c r="T903" s="142"/>
      <c r="U903" s="142"/>
      <c r="V903" s="142"/>
      <c r="Y903" s="144"/>
      <c r="Z903" s="144"/>
      <c r="AA903" s="144"/>
    </row>
    <row r="904" spans="3:27" ht="14.1" customHeight="1" x14ac:dyDescent="0.2">
      <c r="C904" s="142"/>
      <c r="D904" s="142"/>
      <c r="E904" s="142"/>
      <c r="H904" s="12"/>
      <c r="I904" s="12"/>
      <c r="J904" s="12"/>
      <c r="K904" s="12"/>
      <c r="L904" s="12"/>
      <c r="M904" s="12"/>
      <c r="N904" s="12"/>
      <c r="O904" s="142"/>
      <c r="S904" s="142"/>
      <c r="T904" s="142"/>
      <c r="U904" s="142"/>
      <c r="V904" s="142"/>
      <c r="Y904" s="144"/>
      <c r="Z904" s="144"/>
      <c r="AA904" s="144"/>
    </row>
    <row r="905" spans="3:27" ht="14.1" customHeight="1" x14ac:dyDescent="0.2">
      <c r="C905" s="142"/>
      <c r="D905" s="142"/>
      <c r="E905" s="142"/>
      <c r="H905" s="12"/>
      <c r="I905" s="12"/>
      <c r="J905" s="12"/>
      <c r="K905" s="12"/>
      <c r="L905" s="12"/>
      <c r="M905" s="12"/>
      <c r="N905" s="12"/>
      <c r="O905" s="142"/>
      <c r="S905" s="142"/>
      <c r="T905" s="142"/>
      <c r="U905" s="142"/>
      <c r="V905" s="142"/>
      <c r="Y905" s="144"/>
      <c r="Z905" s="144"/>
      <c r="AA905" s="144"/>
    </row>
    <row r="906" spans="3:27" ht="14.1" customHeight="1" x14ac:dyDescent="0.2">
      <c r="C906" s="142"/>
      <c r="D906" s="142"/>
      <c r="E906" s="142"/>
      <c r="H906" s="12"/>
      <c r="I906" s="12"/>
      <c r="J906" s="12"/>
      <c r="K906" s="12"/>
      <c r="L906" s="12"/>
      <c r="M906" s="12"/>
      <c r="N906" s="12"/>
      <c r="O906" s="142"/>
      <c r="S906" s="142"/>
      <c r="T906" s="142"/>
      <c r="U906" s="142"/>
      <c r="V906" s="142"/>
      <c r="Y906" s="144"/>
      <c r="Z906" s="144"/>
      <c r="AA906" s="144"/>
    </row>
    <row r="907" spans="3:27" ht="14.1" customHeight="1" x14ac:dyDescent="0.2">
      <c r="C907" s="142"/>
      <c r="D907" s="142"/>
      <c r="E907" s="142"/>
      <c r="H907" s="12"/>
      <c r="I907" s="12"/>
      <c r="J907" s="12"/>
      <c r="K907" s="12"/>
      <c r="L907" s="12"/>
      <c r="M907" s="12"/>
      <c r="N907" s="12"/>
      <c r="O907" s="142"/>
      <c r="S907" s="142"/>
      <c r="T907" s="142"/>
      <c r="U907" s="142"/>
      <c r="V907" s="142"/>
      <c r="Y907" s="144"/>
      <c r="Z907" s="144"/>
      <c r="AA907" s="144"/>
    </row>
    <row r="908" spans="3:27" ht="14.1" customHeight="1" x14ac:dyDescent="0.2">
      <c r="C908" s="142"/>
      <c r="D908" s="142"/>
      <c r="E908" s="142"/>
      <c r="H908" s="12"/>
      <c r="I908" s="12"/>
      <c r="J908" s="12"/>
      <c r="K908" s="12"/>
      <c r="L908" s="12"/>
      <c r="M908" s="12"/>
      <c r="N908" s="12"/>
      <c r="O908" s="142"/>
      <c r="S908" s="142"/>
      <c r="T908" s="142"/>
      <c r="U908" s="142"/>
      <c r="V908" s="142"/>
      <c r="Y908" s="144"/>
      <c r="Z908" s="144"/>
      <c r="AA908" s="144"/>
    </row>
    <row r="909" spans="3:27" ht="14.1" customHeight="1" x14ac:dyDescent="0.2">
      <c r="C909" s="142"/>
      <c r="D909" s="142"/>
      <c r="E909" s="142"/>
      <c r="H909" s="12"/>
      <c r="I909" s="12"/>
      <c r="J909" s="12"/>
      <c r="K909" s="12"/>
      <c r="L909" s="12"/>
      <c r="M909" s="12"/>
      <c r="N909" s="12"/>
      <c r="O909" s="142"/>
      <c r="S909" s="142"/>
      <c r="T909" s="142"/>
      <c r="U909" s="142"/>
      <c r="V909" s="142"/>
      <c r="Y909" s="144"/>
      <c r="Z909" s="144"/>
      <c r="AA909" s="144"/>
    </row>
    <row r="910" spans="3:27" ht="14.1" customHeight="1" x14ac:dyDescent="0.2">
      <c r="C910" s="142"/>
      <c r="D910" s="142"/>
      <c r="E910" s="142"/>
      <c r="H910" s="12"/>
      <c r="I910" s="12"/>
      <c r="J910" s="12"/>
      <c r="K910" s="12"/>
      <c r="L910" s="12"/>
      <c r="M910" s="12"/>
      <c r="N910" s="12"/>
      <c r="O910" s="142"/>
      <c r="S910" s="142"/>
      <c r="T910" s="142"/>
      <c r="U910" s="142"/>
      <c r="V910" s="142"/>
      <c r="Y910" s="144"/>
      <c r="Z910" s="144"/>
      <c r="AA910" s="144"/>
    </row>
    <row r="911" spans="3:27" ht="14.1" customHeight="1" x14ac:dyDescent="0.2">
      <c r="C911" s="142"/>
      <c r="D911" s="142"/>
      <c r="E911" s="142"/>
      <c r="H911" s="12"/>
      <c r="I911" s="12"/>
      <c r="J911" s="12"/>
      <c r="K911" s="12"/>
      <c r="L911" s="12"/>
      <c r="M911" s="12"/>
      <c r="N911" s="12"/>
      <c r="O911" s="142"/>
      <c r="S911" s="142"/>
      <c r="T911" s="142"/>
      <c r="U911" s="142"/>
      <c r="V911" s="142"/>
      <c r="Y911" s="144"/>
      <c r="Z911" s="144"/>
      <c r="AA911" s="144"/>
    </row>
    <row r="912" spans="3:27" ht="14.1" customHeight="1" x14ac:dyDescent="0.2">
      <c r="C912" s="142"/>
      <c r="D912" s="142"/>
      <c r="E912" s="142"/>
      <c r="H912" s="12"/>
      <c r="I912" s="12"/>
      <c r="J912" s="12"/>
      <c r="K912" s="12"/>
      <c r="L912" s="12"/>
      <c r="M912" s="12"/>
      <c r="N912" s="12"/>
      <c r="O912" s="142"/>
      <c r="S912" s="142"/>
      <c r="T912" s="142"/>
      <c r="U912" s="142"/>
      <c r="V912" s="142"/>
      <c r="Y912" s="144"/>
      <c r="Z912" s="144"/>
      <c r="AA912" s="144"/>
    </row>
    <row r="913" spans="3:27" ht="14.1" customHeight="1" x14ac:dyDescent="0.2">
      <c r="C913" s="142"/>
      <c r="D913" s="142"/>
      <c r="E913" s="142"/>
      <c r="H913" s="12"/>
      <c r="I913" s="12"/>
      <c r="J913" s="12"/>
      <c r="K913" s="12"/>
      <c r="L913" s="12"/>
      <c r="M913" s="12"/>
      <c r="N913" s="12"/>
      <c r="O913" s="142"/>
      <c r="S913" s="142"/>
      <c r="T913" s="142"/>
      <c r="U913" s="142"/>
      <c r="V913" s="142"/>
      <c r="Y913" s="144"/>
      <c r="Z913" s="144"/>
      <c r="AA913" s="144"/>
    </row>
    <row r="914" spans="3:27" ht="14.1" customHeight="1" x14ac:dyDescent="0.2">
      <c r="C914" s="142"/>
      <c r="D914" s="142"/>
      <c r="E914" s="142"/>
      <c r="H914" s="12"/>
      <c r="I914" s="12"/>
      <c r="J914" s="12"/>
      <c r="K914" s="12"/>
      <c r="L914" s="12"/>
      <c r="M914" s="12"/>
      <c r="N914" s="12"/>
      <c r="O914" s="142"/>
      <c r="S914" s="142"/>
      <c r="T914" s="142"/>
      <c r="U914" s="142"/>
      <c r="V914" s="142"/>
      <c r="Y914" s="144"/>
      <c r="Z914" s="144"/>
      <c r="AA914" s="144"/>
    </row>
    <row r="915" spans="3:27" ht="14.1" customHeight="1" x14ac:dyDescent="0.2">
      <c r="C915" s="142"/>
      <c r="D915" s="142"/>
      <c r="E915" s="142"/>
      <c r="H915" s="12"/>
      <c r="I915" s="12"/>
      <c r="J915" s="12"/>
      <c r="K915" s="12"/>
      <c r="L915" s="12"/>
      <c r="M915" s="12"/>
      <c r="N915" s="12"/>
      <c r="O915" s="142"/>
      <c r="S915" s="142"/>
      <c r="T915" s="142"/>
      <c r="U915" s="142"/>
      <c r="V915" s="142"/>
      <c r="Y915" s="144"/>
      <c r="Z915" s="144"/>
      <c r="AA915" s="144"/>
    </row>
    <row r="916" spans="3:27" ht="14.1" customHeight="1" x14ac:dyDescent="0.2">
      <c r="C916" s="142"/>
      <c r="D916" s="142"/>
      <c r="E916" s="142"/>
      <c r="H916" s="12"/>
      <c r="I916" s="12"/>
      <c r="J916" s="12"/>
      <c r="K916" s="12"/>
      <c r="L916" s="12"/>
      <c r="M916" s="12"/>
      <c r="N916" s="12"/>
      <c r="O916" s="142"/>
      <c r="S916" s="142"/>
      <c r="T916" s="142"/>
      <c r="U916" s="142"/>
      <c r="V916" s="142"/>
      <c r="Y916" s="144"/>
      <c r="Z916" s="144"/>
      <c r="AA916" s="144"/>
    </row>
    <row r="917" spans="3:27" ht="14.1" customHeight="1" x14ac:dyDescent="0.2">
      <c r="C917" s="142"/>
      <c r="D917" s="142"/>
      <c r="E917" s="142"/>
      <c r="H917" s="12"/>
      <c r="I917" s="12"/>
      <c r="J917" s="12"/>
      <c r="K917" s="12"/>
      <c r="L917" s="12"/>
      <c r="M917" s="12"/>
      <c r="N917" s="12"/>
      <c r="O917" s="142"/>
      <c r="S917" s="142"/>
      <c r="T917" s="142"/>
      <c r="U917" s="142"/>
      <c r="V917" s="142"/>
      <c r="Y917" s="144"/>
      <c r="Z917" s="144"/>
      <c r="AA917" s="144"/>
    </row>
    <row r="918" spans="3:27" ht="14.1" customHeight="1" x14ac:dyDescent="0.2">
      <c r="C918" s="142"/>
      <c r="D918" s="142"/>
      <c r="E918" s="142"/>
      <c r="H918" s="12"/>
      <c r="I918" s="12"/>
      <c r="J918" s="12"/>
      <c r="K918" s="12"/>
      <c r="L918" s="12"/>
      <c r="M918" s="12"/>
      <c r="N918" s="12"/>
      <c r="O918" s="142"/>
      <c r="S918" s="142"/>
      <c r="T918" s="142"/>
      <c r="U918" s="142"/>
      <c r="V918" s="142"/>
      <c r="Y918" s="144"/>
      <c r="Z918" s="144"/>
      <c r="AA918" s="144"/>
    </row>
    <row r="919" spans="3:27" ht="14.1" customHeight="1" x14ac:dyDescent="0.2">
      <c r="C919" s="142"/>
      <c r="D919" s="142"/>
      <c r="E919" s="142"/>
      <c r="H919" s="12"/>
      <c r="I919" s="12"/>
      <c r="J919" s="12"/>
      <c r="K919" s="12"/>
      <c r="L919" s="12"/>
      <c r="M919" s="12"/>
      <c r="N919" s="12"/>
      <c r="O919" s="142"/>
      <c r="S919" s="142"/>
      <c r="T919" s="142"/>
      <c r="U919" s="142"/>
      <c r="V919" s="142"/>
      <c r="Y919" s="144"/>
      <c r="Z919" s="144"/>
      <c r="AA919" s="144"/>
    </row>
    <row r="920" spans="3:27" ht="14.1" customHeight="1" x14ac:dyDescent="0.2">
      <c r="C920" s="142"/>
      <c r="D920" s="142"/>
      <c r="E920" s="142"/>
      <c r="H920" s="12"/>
      <c r="I920" s="12"/>
      <c r="J920" s="12"/>
      <c r="K920" s="12"/>
      <c r="L920" s="12"/>
      <c r="M920" s="12"/>
      <c r="N920" s="12"/>
      <c r="O920" s="142"/>
      <c r="S920" s="142"/>
      <c r="T920" s="142"/>
      <c r="U920" s="142"/>
      <c r="V920" s="142"/>
      <c r="Y920" s="144"/>
      <c r="Z920" s="144"/>
      <c r="AA920" s="144"/>
    </row>
    <row r="921" spans="3:27" ht="14.1" customHeight="1" x14ac:dyDescent="0.2">
      <c r="C921" s="142"/>
      <c r="D921" s="142"/>
      <c r="E921" s="142"/>
      <c r="H921" s="12"/>
      <c r="I921" s="12"/>
      <c r="J921" s="12"/>
      <c r="K921" s="12"/>
      <c r="L921" s="12"/>
      <c r="M921" s="12"/>
      <c r="N921" s="12"/>
      <c r="O921" s="142"/>
      <c r="S921" s="142"/>
      <c r="T921" s="142"/>
      <c r="U921" s="142"/>
      <c r="V921" s="142"/>
      <c r="Y921" s="144"/>
      <c r="Z921" s="144"/>
      <c r="AA921" s="144"/>
    </row>
    <row r="922" spans="3:27" ht="14.1" customHeight="1" x14ac:dyDescent="0.2">
      <c r="C922" s="142"/>
      <c r="D922" s="142"/>
      <c r="E922" s="142"/>
      <c r="H922" s="12"/>
      <c r="I922" s="12"/>
      <c r="J922" s="12"/>
      <c r="K922" s="12"/>
      <c r="L922" s="12"/>
      <c r="M922" s="12"/>
      <c r="N922" s="12"/>
      <c r="O922" s="142"/>
      <c r="S922" s="142"/>
      <c r="T922" s="142"/>
      <c r="U922" s="142"/>
      <c r="V922" s="142"/>
      <c r="Y922" s="144"/>
      <c r="Z922" s="144"/>
      <c r="AA922" s="144"/>
    </row>
    <row r="923" spans="3:27" ht="14.1" customHeight="1" x14ac:dyDescent="0.2">
      <c r="C923" s="142"/>
      <c r="D923" s="142"/>
      <c r="E923" s="142"/>
      <c r="H923" s="12"/>
      <c r="I923" s="12"/>
      <c r="J923" s="12"/>
      <c r="K923" s="12"/>
      <c r="L923" s="12"/>
      <c r="M923" s="12"/>
      <c r="N923" s="12"/>
      <c r="O923" s="142"/>
      <c r="S923" s="142"/>
      <c r="T923" s="142"/>
      <c r="U923" s="142"/>
      <c r="V923" s="142"/>
      <c r="Y923" s="144"/>
      <c r="Z923" s="144"/>
      <c r="AA923" s="144"/>
    </row>
    <row r="924" spans="3:27" ht="14.1" customHeight="1" x14ac:dyDescent="0.2">
      <c r="C924" s="142"/>
      <c r="D924" s="142"/>
      <c r="E924" s="142"/>
      <c r="H924" s="12"/>
      <c r="I924" s="12"/>
      <c r="J924" s="12"/>
      <c r="K924" s="12"/>
      <c r="L924" s="12"/>
      <c r="M924" s="12"/>
      <c r="N924" s="12"/>
      <c r="O924" s="142"/>
      <c r="S924" s="142"/>
      <c r="T924" s="142"/>
      <c r="U924" s="142"/>
      <c r="V924" s="142"/>
      <c r="Y924" s="144"/>
      <c r="Z924" s="144"/>
      <c r="AA924" s="144"/>
    </row>
    <row r="925" spans="3:27" ht="14.1" customHeight="1" x14ac:dyDescent="0.2">
      <c r="C925" s="142"/>
      <c r="D925" s="142"/>
      <c r="E925" s="142"/>
      <c r="H925" s="12"/>
      <c r="I925" s="12"/>
      <c r="J925" s="12"/>
      <c r="K925" s="12"/>
      <c r="L925" s="12"/>
      <c r="M925" s="12"/>
      <c r="N925" s="12"/>
      <c r="O925" s="142"/>
      <c r="S925" s="142"/>
      <c r="T925" s="142"/>
      <c r="U925" s="142"/>
      <c r="V925" s="142"/>
      <c r="Y925" s="144"/>
      <c r="Z925" s="144"/>
      <c r="AA925" s="144"/>
    </row>
    <row r="926" spans="3:27" ht="14.1" customHeight="1" x14ac:dyDescent="0.2">
      <c r="C926" s="142"/>
      <c r="D926" s="142"/>
      <c r="E926" s="142"/>
      <c r="H926" s="12"/>
      <c r="I926" s="12"/>
      <c r="J926" s="12"/>
      <c r="K926" s="12"/>
      <c r="L926" s="12"/>
      <c r="M926" s="12"/>
      <c r="N926" s="12"/>
      <c r="O926" s="142"/>
      <c r="S926" s="142"/>
      <c r="T926" s="142"/>
      <c r="U926" s="142"/>
      <c r="V926" s="142"/>
      <c r="Y926" s="144"/>
      <c r="Z926" s="144"/>
      <c r="AA926" s="144"/>
    </row>
    <row r="927" spans="3:27" ht="14.1" customHeight="1" x14ac:dyDescent="0.2">
      <c r="C927" s="142"/>
      <c r="D927" s="142"/>
      <c r="E927" s="142"/>
      <c r="H927" s="12"/>
      <c r="I927" s="12"/>
      <c r="J927" s="12"/>
      <c r="K927" s="12"/>
      <c r="L927" s="12"/>
      <c r="M927" s="12"/>
      <c r="N927" s="12"/>
      <c r="O927" s="142"/>
      <c r="S927" s="142"/>
      <c r="T927" s="142"/>
      <c r="U927" s="142"/>
      <c r="V927" s="142"/>
      <c r="Y927" s="144"/>
      <c r="Z927" s="144"/>
      <c r="AA927" s="144"/>
    </row>
    <row r="928" spans="3:27" ht="14.1" customHeight="1" x14ac:dyDescent="0.2">
      <c r="C928" s="142"/>
      <c r="D928" s="142"/>
      <c r="E928" s="142"/>
      <c r="H928" s="12"/>
      <c r="I928" s="12"/>
      <c r="J928" s="12"/>
      <c r="K928" s="12"/>
      <c r="L928" s="12"/>
      <c r="M928" s="12"/>
      <c r="N928" s="12"/>
      <c r="O928" s="142"/>
      <c r="S928" s="142"/>
      <c r="T928" s="142"/>
      <c r="U928" s="142"/>
      <c r="V928" s="142"/>
      <c r="Y928" s="144"/>
      <c r="Z928" s="144"/>
      <c r="AA928" s="144"/>
    </row>
    <row r="929" spans="3:27" ht="14.1" customHeight="1" x14ac:dyDescent="0.2">
      <c r="C929" s="142"/>
      <c r="D929" s="142"/>
      <c r="E929" s="142"/>
      <c r="H929" s="12"/>
      <c r="I929" s="12"/>
      <c r="J929" s="12"/>
      <c r="K929" s="12"/>
      <c r="L929" s="12"/>
      <c r="M929" s="12"/>
      <c r="N929" s="12"/>
      <c r="O929" s="142"/>
      <c r="S929" s="142"/>
      <c r="T929" s="142"/>
      <c r="U929" s="142"/>
      <c r="V929" s="142"/>
      <c r="Y929" s="144"/>
      <c r="Z929" s="144"/>
      <c r="AA929" s="144"/>
    </row>
    <row r="930" spans="3:27" ht="14.1" customHeight="1" x14ac:dyDescent="0.2">
      <c r="C930" s="142"/>
      <c r="D930" s="142"/>
      <c r="E930" s="142"/>
      <c r="H930" s="12"/>
      <c r="I930" s="12"/>
      <c r="J930" s="12"/>
      <c r="K930" s="12"/>
      <c r="L930" s="12"/>
      <c r="M930" s="12"/>
      <c r="N930" s="12"/>
      <c r="O930" s="142"/>
      <c r="S930" s="142"/>
      <c r="T930" s="142"/>
      <c r="U930" s="142"/>
      <c r="V930" s="142"/>
      <c r="Y930" s="144"/>
      <c r="Z930" s="144"/>
      <c r="AA930" s="144"/>
    </row>
    <row r="931" spans="3:27" ht="14.1" customHeight="1" x14ac:dyDescent="0.2">
      <c r="C931" s="142"/>
      <c r="D931" s="142"/>
      <c r="E931" s="142"/>
      <c r="H931" s="12"/>
      <c r="I931" s="12"/>
      <c r="J931" s="12"/>
      <c r="K931" s="12"/>
      <c r="L931" s="12"/>
      <c r="M931" s="12"/>
      <c r="N931" s="12"/>
      <c r="O931" s="142"/>
      <c r="S931" s="142"/>
      <c r="T931" s="142"/>
      <c r="U931" s="142"/>
      <c r="V931" s="142"/>
      <c r="Y931" s="144"/>
      <c r="Z931" s="144"/>
      <c r="AA931" s="144"/>
    </row>
    <row r="932" spans="3:27" ht="14.1" customHeight="1" x14ac:dyDescent="0.2">
      <c r="C932" s="142"/>
      <c r="D932" s="142"/>
      <c r="E932" s="142"/>
      <c r="H932" s="12"/>
      <c r="I932" s="12"/>
      <c r="J932" s="12"/>
      <c r="K932" s="12"/>
      <c r="L932" s="12"/>
      <c r="M932" s="12"/>
      <c r="N932" s="12"/>
      <c r="O932" s="142"/>
      <c r="S932" s="142"/>
      <c r="T932" s="142"/>
      <c r="U932" s="142"/>
      <c r="V932" s="142"/>
      <c r="Y932" s="144"/>
      <c r="Z932" s="144"/>
      <c r="AA932" s="144"/>
    </row>
    <row r="933" spans="3:27" ht="14.1" customHeight="1" x14ac:dyDescent="0.2">
      <c r="C933" s="142"/>
      <c r="D933" s="142"/>
      <c r="E933" s="142"/>
      <c r="H933" s="12"/>
      <c r="I933" s="12"/>
      <c r="J933" s="12"/>
      <c r="K933" s="12"/>
      <c r="L933" s="12"/>
      <c r="M933" s="12"/>
      <c r="N933" s="12"/>
      <c r="O933" s="142"/>
      <c r="S933" s="142"/>
      <c r="T933" s="142"/>
      <c r="U933" s="142"/>
      <c r="V933" s="142"/>
      <c r="Y933" s="144"/>
      <c r="Z933" s="144"/>
      <c r="AA933" s="144"/>
    </row>
    <row r="934" spans="3:27" ht="14.1" customHeight="1" x14ac:dyDescent="0.2">
      <c r="C934" s="142"/>
      <c r="D934" s="142"/>
      <c r="E934" s="142"/>
      <c r="H934" s="12"/>
      <c r="I934" s="12"/>
      <c r="J934" s="12"/>
      <c r="K934" s="12"/>
      <c r="L934" s="12"/>
      <c r="M934" s="12"/>
      <c r="N934" s="12"/>
      <c r="O934" s="142"/>
      <c r="S934" s="142"/>
      <c r="T934" s="142"/>
      <c r="U934" s="142"/>
      <c r="V934" s="142"/>
      <c r="Y934" s="144"/>
      <c r="Z934" s="144"/>
      <c r="AA934" s="144"/>
    </row>
    <row r="935" spans="3:27" ht="14.1" customHeight="1" x14ac:dyDescent="0.2">
      <c r="C935" s="142"/>
      <c r="D935" s="142"/>
      <c r="E935" s="142"/>
      <c r="H935" s="12"/>
      <c r="I935" s="12"/>
      <c r="J935" s="12"/>
      <c r="K935" s="12"/>
      <c r="L935" s="12"/>
      <c r="M935" s="12"/>
      <c r="N935" s="12"/>
      <c r="O935" s="142"/>
      <c r="S935" s="142"/>
      <c r="T935" s="142"/>
      <c r="U935" s="142"/>
      <c r="V935" s="142"/>
      <c r="Y935" s="144"/>
      <c r="Z935" s="144"/>
      <c r="AA935" s="144"/>
    </row>
    <row r="936" spans="3:27" ht="14.1" customHeight="1" x14ac:dyDescent="0.2">
      <c r="C936" s="142"/>
      <c r="D936" s="142"/>
      <c r="E936" s="142"/>
      <c r="H936" s="12"/>
      <c r="I936" s="12"/>
      <c r="J936" s="12"/>
      <c r="K936" s="12"/>
      <c r="L936" s="12"/>
      <c r="M936" s="12"/>
      <c r="N936" s="12"/>
      <c r="O936" s="142"/>
      <c r="S936" s="142"/>
      <c r="T936" s="142"/>
      <c r="U936" s="142"/>
      <c r="V936" s="142"/>
      <c r="Y936" s="144"/>
      <c r="Z936" s="144"/>
      <c r="AA936" s="144"/>
    </row>
    <row r="937" spans="3:27" ht="14.1" customHeight="1" x14ac:dyDescent="0.2">
      <c r="C937" s="142"/>
      <c r="D937" s="142"/>
      <c r="E937" s="142"/>
      <c r="H937" s="12"/>
      <c r="I937" s="12"/>
      <c r="J937" s="12"/>
      <c r="K937" s="12"/>
      <c r="L937" s="12"/>
      <c r="M937" s="12"/>
      <c r="N937" s="12"/>
      <c r="O937" s="142"/>
      <c r="S937" s="142"/>
      <c r="T937" s="142"/>
      <c r="U937" s="142"/>
      <c r="V937" s="142"/>
      <c r="Y937" s="144"/>
      <c r="Z937" s="144"/>
      <c r="AA937" s="144"/>
    </row>
    <row r="938" spans="3:27" ht="14.1" customHeight="1" x14ac:dyDescent="0.2">
      <c r="C938" s="142"/>
      <c r="D938" s="142"/>
      <c r="E938" s="142"/>
      <c r="H938" s="12"/>
      <c r="I938" s="12"/>
      <c r="J938" s="12"/>
      <c r="K938" s="12"/>
      <c r="L938" s="12"/>
      <c r="M938" s="12"/>
      <c r="N938" s="12"/>
      <c r="O938" s="142"/>
      <c r="S938" s="142"/>
      <c r="T938" s="142"/>
      <c r="U938" s="142"/>
      <c r="V938" s="142"/>
      <c r="Y938" s="144"/>
      <c r="Z938" s="144"/>
      <c r="AA938" s="144"/>
    </row>
    <row r="939" spans="3:27" ht="14.1" customHeight="1" x14ac:dyDescent="0.2">
      <c r="C939" s="142"/>
      <c r="D939" s="142"/>
      <c r="E939" s="142"/>
      <c r="H939" s="12"/>
      <c r="I939" s="12"/>
      <c r="J939" s="12"/>
      <c r="K939" s="12"/>
      <c r="L939" s="12"/>
      <c r="M939" s="12"/>
      <c r="N939" s="12"/>
      <c r="O939" s="142"/>
      <c r="S939" s="142"/>
      <c r="T939" s="142"/>
      <c r="U939" s="142"/>
      <c r="V939" s="142"/>
      <c r="Y939" s="144"/>
      <c r="Z939" s="144"/>
      <c r="AA939" s="144"/>
    </row>
    <row r="940" spans="3:27" ht="14.1" customHeight="1" x14ac:dyDescent="0.2">
      <c r="C940" s="142"/>
      <c r="D940" s="142"/>
      <c r="E940" s="142"/>
      <c r="H940" s="12"/>
      <c r="I940" s="12"/>
      <c r="J940" s="12"/>
      <c r="K940" s="12"/>
      <c r="L940" s="12"/>
      <c r="M940" s="12"/>
      <c r="N940" s="12"/>
      <c r="O940" s="142"/>
      <c r="S940" s="142"/>
      <c r="T940" s="142"/>
      <c r="U940" s="142"/>
      <c r="V940" s="142"/>
      <c r="Y940" s="144"/>
      <c r="Z940" s="144"/>
      <c r="AA940" s="144"/>
    </row>
    <row r="941" spans="3:27" ht="14.1" customHeight="1" x14ac:dyDescent="0.2">
      <c r="C941" s="142"/>
      <c r="D941" s="142"/>
      <c r="E941" s="142"/>
      <c r="H941" s="12"/>
      <c r="I941" s="12"/>
      <c r="J941" s="12"/>
      <c r="K941" s="12"/>
      <c r="L941" s="12"/>
      <c r="M941" s="12"/>
      <c r="N941" s="12"/>
      <c r="O941" s="142"/>
      <c r="S941" s="142"/>
      <c r="T941" s="142"/>
      <c r="U941" s="142"/>
      <c r="V941" s="142"/>
      <c r="Y941" s="144"/>
      <c r="Z941" s="144"/>
      <c r="AA941" s="144"/>
    </row>
    <row r="942" spans="3:27" ht="14.1" customHeight="1" x14ac:dyDescent="0.2">
      <c r="C942" s="142"/>
      <c r="D942" s="142"/>
      <c r="E942" s="142"/>
      <c r="H942" s="12"/>
      <c r="I942" s="12"/>
      <c r="J942" s="12"/>
      <c r="K942" s="12"/>
      <c r="L942" s="12"/>
      <c r="M942" s="12"/>
      <c r="N942" s="12"/>
      <c r="O942" s="142"/>
      <c r="S942" s="142"/>
      <c r="T942" s="142"/>
      <c r="U942" s="142"/>
      <c r="V942" s="142"/>
      <c r="Y942" s="144"/>
      <c r="Z942" s="144"/>
      <c r="AA942" s="144"/>
    </row>
    <row r="943" spans="3:27" ht="14.1" customHeight="1" x14ac:dyDescent="0.2">
      <c r="C943" s="142"/>
      <c r="D943" s="142"/>
      <c r="E943" s="142"/>
      <c r="H943" s="12"/>
      <c r="I943" s="12"/>
      <c r="J943" s="12"/>
      <c r="K943" s="12"/>
      <c r="L943" s="12"/>
      <c r="M943" s="12"/>
      <c r="N943" s="12"/>
      <c r="O943" s="142"/>
      <c r="S943" s="142"/>
      <c r="T943" s="142"/>
      <c r="U943" s="142"/>
      <c r="V943" s="142"/>
      <c r="Y943" s="144"/>
      <c r="Z943" s="144"/>
      <c r="AA943" s="144"/>
    </row>
    <row r="944" spans="3:27" ht="14.1" customHeight="1" x14ac:dyDescent="0.2">
      <c r="C944" s="142"/>
      <c r="D944" s="142"/>
      <c r="E944" s="142"/>
      <c r="H944" s="12"/>
      <c r="I944" s="12"/>
      <c r="J944" s="12"/>
      <c r="K944" s="12"/>
      <c r="L944" s="12"/>
      <c r="M944" s="12"/>
      <c r="N944" s="12"/>
      <c r="O944" s="142"/>
      <c r="S944" s="142"/>
      <c r="T944" s="142"/>
      <c r="U944" s="142"/>
      <c r="V944" s="142"/>
      <c r="Y944" s="144"/>
      <c r="Z944" s="144"/>
      <c r="AA944" s="144"/>
    </row>
    <row r="945" spans="3:27" ht="14.1" customHeight="1" x14ac:dyDescent="0.2">
      <c r="C945" s="142"/>
      <c r="D945" s="142"/>
      <c r="E945" s="142"/>
      <c r="H945" s="12"/>
      <c r="I945" s="12"/>
      <c r="J945" s="12"/>
      <c r="K945" s="12"/>
      <c r="L945" s="12"/>
      <c r="M945" s="12"/>
      <c r="N945" s="12"/>
      <c r="O945" s="142"/>
      <c r="S945" s="142"/>
      <c r="T945" s="142"/>
      <c r="U945" s="142"/>
      <c r="V945" s="142"/>
      <c r="Y945" s="144"/>
      <c r="Z945" s="144"/>
      <c r="AA945" s="144"/>
    </row>
    <row r="946" spans="3:27" ht="14.1" customHeight="1" x14ac:dyDescent="0.2">
      <c r="C946" s="142"/>
      <c r="D946" s="142"/>
      <c r="E946" s="142"/>
      <c r="H946" s="12"/>
      <c r="I946" s="12"/>
      <c r="J946" s="12"/>
      <c r="K946" s="12"/>
      <c r="L946" s="12"/>
      <c r="M946" s="12"/>
      <c r="N946" s="12"/>
      <c r="O946" s="142"/>
      <c r="S946" s="142"/>
      <c r="T946" s="142"/>
      <c r="U946" s="142"/>
      <c r="V946" s="142"/>
      <c r="Y946" s="144"/>
      <c r="Z946" s="144"/>
      <c r="AA946" s="144"/>
    </row>
    <row r="947" spans="3:27" ht="14.1" customHeight="1" x14ac:dyDescent="0.2">
      <c r="C947" s="142"/>
      <c r="D947" s="142"/>
      <c r="E947" s="142"/>
      <c r="H947" s="12"/>
      <c r="I947" s="12"/>
      <c r="J947" s="12"/>
      <c r="K947" s="12"/>
      <c r="L947" s="12"/>
      <c r="M947" s="12"/>
      <c r="N947" s="12"/>
      <c r="O947" s="142"/>
      <c r="S947" s="142"/>
      <c r="T947" s="142"/>
      <c r="U947" s="142"/>
      <c r="V947" s="142"/>
      <c r="Y947" s="144"/>
      <c r="Z947" s="144"/>
      <c r="AA947" s="144"/>
    </row>
    <row r="948" spans="3:27" ht="14.1" customHeight="1" x14ac:dyDescent="0.2">
      <c r="C948" s="142"/>
      <c r="D948" s="142"/>
      <c r="E948" s="142"/>
      <c r="H948" s="12"/>
      <c r="I948" s="12"/>
      <c r="J948" s="12"/>
      <c r="K948" s="12"/>
      <c r="L948" s="12"/>
      <c r="M948" s="12"/>
      <c r="N948" s="12"/>
      <c r="O948" s="142"/>
      <c r="S948" s="142"/>
      <c r="T948" s="142"/>
      <c r="U948" s="142"/>
      <c r="V948" s="142"/>
      <c r="Y948" s="144"/>
      <c r="Z948" s="144"/>
      <c r="AA948" s="144"/>
    </row>
    <row r="949" spans="3:27" ht="14.1" customHeight="1" x14ac:dyDescent="0.2">
      <c r="C949" s="142"/>
      <c r="D949" s="142"/>
      <c r="E949" s="142"/>
      <c r="H949" s="12"/>
      <c r="I949" s="12"/>
      <c r="J949" s="12"/>
      <c r="K949" s="12"/>
      <c r="L949" s="12"/>
      <c r="M949" s="12"/>
      <c r="N949" s="12"/>
      <c r="O949" s="142"/>
      <c r="S949" s="142"/>
      <c r="T949" s="142"/>
      <c r="U949" s="142"/>
      <c r="V949" s="142"/>
      <c r="Y949" s="144"/>
      <c r="Z949" s="144"/>
      <c r="AA949" s="144"/>
    </row>
    <row r="950" spans="3:27" ht="14.1" customHeight="1" x14ac:dyDescent="0.2">
      <c r="C950" s="142"/>
      <c r="D950" s="142"/>
      <c r="E950" s="142"/>
      <c r="H950" s="12"/>
      <c r="I950" s="12"/>
      <c r="J950" s="12"/>
      <c r="K950" s="12"/>
      <c r="L950" s="12"/>
      <c r="M950" s="12"/>
      <c r="N950" s="12"/>
      <c r="O950" s="142"/>
      <c r="S950" s="142"/>
      <c r="T950" s="142"/>
      <c r="U950" s="142"/>
      <c r="V950" s="142"/>
      <c r="Y950" s="144"/>
      <c r="Z950" s="144"/>
      <c r="AA950" s="144"/>
    </row>
    <row r="951" spans="3:27" ht="14.1" customHeight="1" x14ac:dyDescent="0.2">
      <c r="C951" s="142"/>
      <c r="D951" s="142"/>
      <c r="E951" s="142"/>
      <c r="H951" s="12"/>
      <c r="I951" s="12"/>
      <c r="J951" s="12"/>
      <c r="K951" s="12"/>
      <c r="L951" s="12"/>
      <c r="M951" s="12"/>
      <c r="N951" s="12"/>
      <c r="O951" s="142"/>
      <c r="S951" s="142"/>
      <c r="T951" s="142"/>
      <c r="U951" s="142"/>
      <c r="V951" s="142"/>
      <c r="Y951" s="144"/>
      <c r="Z951" s="144"/>
      <c r="AA951" s="144"/>
    </row>
    <row r="952" spans="3:27" ht="14.1" customHeight="1" x14ac:dyDescent="0.2">
      <c r="C952" s="142"/>
      <c r="D952" s="142"/>
      <c r="E952" s="142"/>
      <c r="H952" s="12"/>
      <c r="I952" s="12"/>
      <c r="J952" s="12"/>
      <c r="K952" s="12"/>
      <c r="L952" s="12"/>
      <c r="M952" s="12"/>
      <c r="N952" s="12"/>
      <c r="O952" s="142"/>
      <c r="S952" s="142"/>
      <c r="T952" s="142"/>
      <c r="U952" s="142"/>
      <c r="V952" s="142"/>
      <c r="Y952" s="144"/>
      <c r="Z952" s="144"/>
      <c r="AA952" s="144"/>
    </row>
    <row r="953" spans="3:27" ht="14.1" customHeight="1" x14ac:dyDescent="0.2">
      <c r="C953" s="142"/>
      <c r="D953" s="142"/>
      <c r="E953" s="142"/>
      <c r="H953" s="12"/>
      <c r="I953" s="12"/>
      <c r="J953" s="12"/>
      <c r="K953" s="12"/>
      <c r="L953" s="12"/>
      <c r="M953" s="12"/>
      <c r="N953" s="12"/>
      <c r="O953" s="142"/>
      <c r="S953" s="142"/>
      <c r="T953" s="142"/>
      <c r="U953" s="142"/>
      <c r="V953" s="142"/>
      <c r="Y953" s="144"/>
      <c r="Z953" s="144"/>
      <c r="AA953" s="144"/>
    </row>
    <row r="954" spans="3:27" ht="14.1" customHeight="1" x14ac:dyDescent="0.2">
      <c r="C954" s="142"/>
      <c r="D954" s="142"/>
      <c r="E954" s="142"/>
      <c r="H954" s="12"/>
      <c r="I954" s="12"/>
      <c r="J954" s="12"/>
      <c r="K954" s="12"/>
      <c r="L954" s="12"/>
      <c r="M954" s="12"/>
      <c r="N954" s="12"/>
      <c r="O954" s="142"/>
      <c r="S954" s="142"/>
      <c r="T954" s="142"/>
      <c r="U954" s="142"/>
      <c r="V954" s="142"/>
      <c r="Y954" s="144"/>
      <c r="Z954" s="144"/>
      <c r="AA954" s="144"/>
    </row>
    <row r="955" spans="3:27" ht="14.1" customHeight="1" x14ac:dyDescent="0.2">
      <c r="C955" s="142"/>
      <c r="D955" s="142"/>
      <c r="E955" s="142"/>
      <c r="H955" s="12"/>
      <c r="I955" s="12"/>
      <c r="J955" s="12"/>
      <c r="K955" s="12"/>
      <c r="L955" s="12"/>
      <c r="M955" s="12"/>
      <c r="N955" s="12"/>
      <c r="O955" s="142"/>
      <c r="S955" s="142"/>
      <c r="T955" s="142"/>
      <c r="U955" s="142"/>
      <c r="V955" s="142"/>
      <c r="Y955" s="144"/>
      <c r="Z955" s="144"/>
      <c r="AA955" s="144"/>
    </row>
    <row r="956" spans="3:27" ht="14.1" customHeight="1" x14ac:dyDescent="0.2">
      <c r="C956" s="142"/>
      <c r="D956" s="142"/>
      <c r="E956" s="142"/>
      <c r="H956" s="12"/>
      <c r="I956" s="12"/>
      <c r="J956" s="12"/>
      <c r="K956" s="12"/>
      <c r="L956" s="12"/>
      <c r="M956" s="12"/>
      <c r="N956" s="12"/>
      <c r="O956" s="142"/>
      <c r="S956" s="142"/>
      <c r="T956" s="142"/>
      <c r="U956" s="142"/>
      <c r="V956" s="142"/>
      <c r="Y956" s="144"/>
      <c r="Z956" s="144"/>
      <c r="AA956" s="144"/>
    </row>
    <row r="957" spans="3:27" ht="14.1" customHeight="1" x14ac:dyDescent="0.2">
      <c r="C957" s="142"/>
      <c r="D957" s="142"/>
      <c r="E957" s="142"/>
      <c r="H957" s="12"/>
      <c r="I957" s="12"/>
      <c r="J957" s="12"/>
      <c r="K957" s="12"/>
      <c r="L957" s="12"/>
      <c r="M957" s="12"/>
      <c r="N957" s="12"/>
      <c r="O957" s="142"/>
      <c r="S957" s="142"/>
      <c r="T957" s="142"/>
      <c r="U957" s="142"/>
      <c r="V957" s="142"/>
      <c r="Y957" s="144"/>
      <c r="Z957" s="144"/>
      <c r="AA957" s="144"/>
    </row>
    <row r="958" spans="3:27" ht="14.1" customHeight="1" x14ac:dyDescent="0.2">
      <c r="C958" s="142"/>
      <c r="D958" s="142"/>
      <c r="E958" s="142"/>
      <c r="H958" s="12"/>
      <c r="I958" s="12"/>
      <c r="J958" s="12"/>
      <c r="K958" s="12"/>
      <c r="L958" s="12"/>
      <c r="M958" s="12"/>
      <c r="N958" s="12"/>
      <c r="O958" s="142"/>
      <c r="S958" s="142"/>
      <c r="T958" s="142"/>
      <c r="U958" s="142"/>
      <c r="V958" s="142"/>
      <c r="Y958" s="144"/>
      <c r="Z958" s="144"/>
      <c r="AA958" s="144"/>
    </row>
    <row r="959" spans="3:27" ht="14.1" customHeight="1" x14ac:dyDescent="0.2">
      <c r="C959" s="142"/>
      <c r="D959" s="142"/>
      <c r="E959" s="142"/>
      <c r="H959" s="12"/>
      <c r="I959" s="12"/>
      <c r="J959" s="12"/>
      <c r="K959" s="12"/>
      <c r="L959" s="12"/>
      <c r="M959" s="12"/>
      <c r="N959" s="12"/>
      <c r="O959" s="142"/>
      <c r="S959" s="142"/>
      <c r="T959" s="142"/>
      <c r="U959" s="142"/>
      <c r="V959" s="142"/>
      <c r="Y959" s="144"/>
      <c r="Z959" s="144"/>
      <c r="AA959" s="144"/>
    </row>
    <row r="960" spans="3:27" ht="14.1" customHeight="1" x14ac:dyDescent="0.2">
      <c r="C960" s="142"/>
      <c r="D960" s="142"/>
      <c r="E960" s="142"/>
      <c r="H960" s="12"/>
      <c r="I960" s="12"/>
      <c r="J960" s="12"/>
      <c r="K960" s="12"/>
      <c r="L960" s="12"/>
      <c r="M960" s="12"/>
      <c r="N960" s="12"/>
      <c r="O960" s="142"/>
      <c r="S960" s="142"/>
      <c r="T960" s="142"/>
      <c r="U960" s="142"/>
      <c r="V960" s="142"/>
      <c r="Y960" s="144"/>
      <c r="Z960" s="144"/>
      <c r="AA960" s="144"/>
    </row>
    <row r="961" spans="3:27" ht="14.1" customHeight="1" x14ac:dyDescent="0.2">
      <c r="C961" s="142"/>
      <c r="D961" s="142"/>
      <c r="E961" s="142"/>
      <c r="H961" s="12"/>
      <c r="I961" s="12"/>
      <c r="J961" s="12"/>
      <c r="K961" s="12"/>
      <c r="L961" s="12"/>
      <c r="M961" s="12"/>
      <c r="N961" s="12"/>
      <c r="O961" s="142"/>
      <c r="S961" s="142"/>
      <c r="T961" s="142"/>
      <c r="U961" s="142"/>
      <c r="V961" s="142"/>
      <c r="Y961" s="144"/>
      <c r="Z961" s="144"/>
      <c r="AA961" s="144"/>
    </row>
    <row r="962" spans="3:27" ht="14.1" customHeight="1" x14ac:dyDescent="0.2">
      <c r="C962" s="142"/>
      <c r="D962" s="142"/>
      <c r="E962" s="142"/>
      <c r="H962" s="12"/>
      <c r="I962" s="12"/>
      <c r="J962" s="12"/>
      <c r="K962" s="12"/>
      <c r="L962" s="12"/>
      <c r="M962" s="12"/>
      <c r="N962" s="12"/>
      <c r="O962" s="142"/>
      <c r="S962" s="142"/>
      <c r="T962" s="142"/>
      <c r="U962" s="142"/>
      <c r="V962" s="142"/>
      <c r="Y962" s="144"/>
      <c r="Z962" s="144"/>
      <c r="AA962" s="144"/>
    </row>
    <row r="963" spans="3:27" ht="14.1" customHeight="1" x14ac:dyDescent="0.2">
      <c r="C963" s="142"/>
      <c r="D963" s="142"/>
      <c r="E963" s="142"/>
      <c r="H963" s="12"/>
      <c r="I963" s="12"/>
      <c r="J963" s="12"/>
      <c r="K963" s="12"/>
      <c r="L963" s="12"/>
      <c r="M963" s="12"/>
      <c r="N963" s="12"/>
      <c r="O963" s="142"/>
      <c r="S963" s="142"/>
      <c r="T963" s="142"/>
      <c r="U963" s="142"/>
      <c r="V963" s="142"/>
      <c r="Y963" s="144"/>
      <c r="Z963" s="144"/>
      <c r="AA963" s="144"/>
    </row>
    <row r="964" spans="3:27" ht="14.1" customHeight="1" x14ac:dyDescent="0.2">
      <c r="C964" s="142"/>
      <c r="D964" s="142"/>
      <c r="E964" s="142"/>
      <c r="H964" s="12"/>
      <c r="I964" s="12"/>
      <c r="J964" s="12"/>
      <c r="K964" s="12"/>
      <c r="L964" s="12"/>
      <c r="M964" s="12"/>
      <c r="N964" s="12"/>
      <c r="O964" s="142"/>
      <c r="S964" s="142"/>
      <c r="T964" s="142"/>
      <c r="U964" s="142"/>
      <c r="V964" s="142"/>
      <c r="Y964" s="144"/>
      <c r="Z964" s="144"/>
      <c r="AA964" s="144"/>
    </row>
    <row r="965" spans="3:27" ht="14.1" customHeight="1" x14ac:dyDescent="0.2">
      <c r="C965" s="142"/>
      <c r="D965" s="142"/>
      <c r="E965" s="142"/>
      <c r="H965" s="12"/>
      <c r="I965" s="12"/>
      <c r="J965" s="12"/>
      <c r="K965" s="12"/>
      <c r="L965" s="12"/>
      <c r="M965" s="12"/>
      <c r="N965" s="12"/>
      <c r="O965" s="142"/>
      <c r="S965" s="142"/>
      <c r="T965" s="142"/>
      <c r="U965" s="142"/>
      <c r="V965" s="142"/>
      <c r="Y965" s="144"/>
      <c r="Z965" s="144"/>
      <c r="AA965" s="144"/>
    </row>
    <row r="966" spans="3:27" ht="14.1" customHeight="1" x14ac:dyDescent="0.2">
      <c r="C966" s="142"/>
      <c r="D966" s="142"/>
      <c r="E966" s="142"/>
      <c r="H966" s="12"/>
      <c r="I966" s="12"/>
      <c r="J966" s="12"/>
      <c r="K966" s="12"/>
      <c r="L966" s="12"/>
      <c r="M966" s="12"/>
      <c r="N966" s="12"/>
      <c r="O966" s="142"/>
      <c r="S966" s="142"/>
      <c r="T966" s="142"/>
      <c r="U966" s="142"/>
      <c r="V966" s="142"/>
      <c r="Y966" s="144"/>
      <c r="Z966" s="144"/>
      <c r="AA966" s="144"/>
    </row>
    <row r="967" spans="3:27" ht="14.1" customHeight="1" x14ac:dyDescent="0.2">
      <c r="C967" s="142"/>
      <c r="D967" s="142"/>
      <c r="E967" s="142"/>
      <c r="H967" s="12"/>
      <c r="I967" s="12"/>
      <c r="J967" s="12"/>
      <c r="K967" s="12"/>
      <c r="L967" s="12"/>
      <c r="M967" s="12"/>
      <c r="N967" s="12"/>
      <c r="O967" s="142"/>
      <c r="S967" s="142"/>
      <c r="T967" s="142"/>
      <c r="U967" s="142"/>
      <c r="V967" s="142"/>
      <c r="Y967" s="144"/>
      <c r="Z967" s="144"/>
      <c r="AA967" s="144"/>
    </row>
    <row r="968" spans="3:27" ht="14.1" customHeight="1" x14ac:dyDescent="0.2">
      <c r="C968" s="142"/>
      <c r="D968" s="142"/>
      <c r="E968" s="142"/>
      <c r="H968" s="12"/>
      <c r="I968" s="12"/>
      <c r="J968" s="12"/>
      <c r="K968" s="12"/>
      <c r="L968" s="12"/>
      <c r="M968" s="12"/>
      <c r="N968" s="12"/>
      <c r="O968" s="142"/>
      <c r="S968" s="142"/>
      <c r="T968" s="142"/>
      <c r="U968" s="142"/>
      <c r="V968" s="142"/>
      <c r="Y968" s="144"/>
      <c r="Z968" s="144"/>
      <c r="AA968" s="144"/>
    </row>
    <row r="969" spans="3:27" ht="14.1" customHeight="1" x14ac:dyDescent="0.2">
      <c r="C969" s="142"/>
      <c r="D969" s="142"/>
      <c r="E969" s="142"/>
      <c r="H969" s="12"/>
      <c r="I969" s="12"/>
      <c r="J969" s="12"/>
      <c r="K969" s="12"/>
      <c r="L969" s="12"/>
      <c r="M969" s="12"/>
      <c r="N969" s="12"/>
      <c r="O969" s="142"/>
      <c r="S969" s="142"/>
      <c r="T969" s="142"/>
      <c r="U969" s="142"/>
      <c r="V969" s="142"/>
      <c r="Y969" s="144"/>
      <c r="Z969" s="144"/>
      <c r="AA969" s="144"/>
    </row>
    <row r="970" spans="3:27" ht="14.1" customHeight="1" x14ac:dyDescent="0.2">
      <c r="C970" s="142"/>
      <c r="D970" s="142"/>
      <c r="E970" s="142"/>
      <c r="H970" s="12"/>
      <c r="I970" s="12"/>
      <c r="J970" s="12"/>
      <c r="K970" s="12"/>
      <c r="L970" s="12"/>
      <c r="M970" s="12"/>
      <c r="N970" s="12"/>
      <c r="O970" s="142"/>
      <c r="S970" s="142"/>
      <c r="T970" s="142"/>
      <c r="U970" s="142"/>
      <c r="V970" s="142"/>
      <c r="Y970" s="144"/>
      <c r="Z970" s="144"/>
      <c r="AA970" s="144"/>
    </row>
    <row r="971" spans="3:27" ht="14.1" customHeight="1" x14ac:dyDescent="0.2">
      <c r="C971" s="142"/>
      <c r="D971" s="142"/>
      <c r="E971" s="142"/>
      <c r="H971" s="12"/>
      <c r="I971" s="12"/>
      <c r="J971" s="12"/>
      <c r="K971" s="12"/>
      <c r="L971" s="12"/>
      <c r="M971" s="12"/>
      <c r="N971" s="12"/>
      <c r="O971" s="142"/>
      <c r="S971" s="142"/>
      <c r="T971" s="142"/>
      <c r="U971" s="142"/>
      <c r="V971" s="142"/>
      <c r="Y971" s="144"/>
      <c r="Z971" s="144"/>
      <c r="AA971" s="144"/>
    </row>
    <row r="972" spans="3:27" ht="14.1" customHeight="1" x14ac:dyDescent="0.2">
      <c r="C972" s="142"/>
      <c r="D972" s="142"/>
      <c r="E972" s="142"/>
      <c r="H972" s="12"/>
      <c r="I972" s="12"/>
      <c r="J972" s="12"/>
      <c r="K972" s="12"/>
      <c r="L972" s="12"/>
      <c r="M972" s="12"/>
      <c r="N972" s="12"/>
      <c r="O972" s="142"/>
      <c r="S972" s="142"/>
      <c r="T972" s="142"/>
      <c r="U972" s="142"/>
      <c r="V972" s="142"/>
      <c r="Y972" s="144"/>
      <c r="Z972" s="144"/>
      <c r="AA972" s="144"/>
    </row>
    <row r="973" spans="3:27" ht="14.1" customHeight="1" x14ac:dyDescent="0.2">
      <c r="C973" s="142"/>
      <c r="D973" s="142"/>
      <c r="E973" s="142"/>
      <c r="H973" s="12"/>
      <c r="I973" s="12"/>
      <c r="J973" s="12"/>
      <c r="K973" s="12"/>
      <c r="L973" s="12"/>
      <c r="M973" s="12"/>
      <c r="N973" s="12"/>
      <c r="O973" s="142"/>
      <c r="S973" s="142"/>
      <c r="T973" s="142"/>
      <c r="U973" s="142"/>
      <c r="V973" s="142"/>
      <c r="Y973" s="144"/>
      <c r="Z973" s="144"/>
      <c r="AA973" s="144"/>
    </row>
    <row r="974" spans="3:27" ht="14.1" customHeight="1" x14ac:dyDescent="0.2">
      <c r="C974" s="142"/>
      <c r="D974" s="142"/>
      <c r="E974" s="142"/>
      <c r="H974" s="12"/>
      <c r="I974" s="12"/>
      <c r="J974" s="12"/>
      <c r="K974" s="12"/>
      <c r="L974" s="12"/>
      <c r="M974" s="12"/>
      <c r="N974" s="12"/>
      <c r="O974" s="142"/>
      <c r="S974" s="142"/>
      <c r="T974" s="142"/>
      <c r="U974" s="142"/>
      <c r="V974" s="142"/>
      <c r="Y974" s="144"/>
      <c r="Z974" s="144"/>
      <c r="AA974" s="144"/>
    </row>
    <row r="975" spans="3:27" ht="14.1" customHeight="1" x14ac:dyDescent="0.2">
      <c r="C975" s="142"/>
      <c r="D975" s="142"/>
      <c r="E975" s="142"/>
      <c r="H975" s="12"/>
      <c r="I975" s="12"/>
      <c r="J975" s="12"/>
      <c r="K975" s="12"/>
      <c r="L975" s="12"/>
      <c r="M975" s="12"/>
      <c r="N975" s="12"/>
      <c r="O975" s="142"/>
      <c r="S975" s="142"/>
      <c r="T975" s="142"/>
      <c r="U975" s="142"/>
      <c r="V975" s="142"/>
      <c r="Y975" s="144"/>
      <c r="Z975" s="144"/>
      <c r="AA975" s="144"/>
    </row>
    <row r="976" spans="3:27" ht="14.1" customHeight="1" x14ac:dyDescent="0.2">
      <c r="C976" s="142"/>
      <c r="D976" s="142"/>
      <c r="E976" s="142"/>
      <c r="H976" s="12"/>
      <c r="I976" s="12"/>
      <c r="J976" s="12"/>
      <c r="K976" s="12"/>
      <c r="L976" s="12"/>
      <c r="M976" s="12"/>
      <c r="N976" s="12"/>
      <c r="O976" s="142"/>
      <c r="S976" s="142"/>
      <c r="T976" s="142"/>
      <c r="U976" s="142"/>
      <c r="V976" s="142"/>
      <c r="Y976" s="144"/>
      <c r="Z976" s="144"/>
      <c r="AA976" s="144"/>
    </row>
    <row r="977" spans="3:27" ht="14.1" customHeight="1" x14ac:dyDescent="0.2">
      <c r="C977" s="142"/>
      <c r="D977" s="142"/>
      <c r="E977" s="142"/>
      <c r="H977" s="12"/>
      <c r="I977" s="12"/>
      <c r="J977" s="12"/>
      <c r="K977" s="12"/>
      <c r="L977" s="12"/>
      <c r="M977" s="12"/>
      <c r="N977" s="12"/>
      <c r="O977" s="142"/>
      <c r="S977" s="142"/>
      <c r="T977" s="142"/>
      <c r="U977" s="142"/>
      <c r="V977" s="142"/>
      <c r="Y977" s="144"/>
      <c r="Z977" s="144"/>
      <c r="AA977" s="144"/>
    </row>
    <row r="978" spans="3:27" ht="14.1" customHeight="1" x14ac:dyDescent="0.2">
      <c r="C978" s="142"/>
      <c r="D978" s="142"/>
      <c r="E978" s="142"/>
      <c r="H978" s="12"/>
      <c r="I978" s="12"/>
      <c r="J978" s="12"/>
      <c r="K978" s="12"/>
      <c r="L978" s="12"/>
      <c r="M978" s="12"/>
      <c r="N978" s="12"/>
      <c r="O978" s="142"/>
      <c r="S978" s="142"/>
      <c r="T978" s="142"/>
      <c r="U978" s="142"/>
      <c r="V978" s="142"/>
      <c r="Y978" s="144"/>
      <c r="Z978" s="144"/>
      <c r="AA978" s="144"/>
    </row>
    <row r="979" spans="3:27" ht="14.1" customHeight="1" x14ac:dyDescent="0.2">
      <c r="C979" s="142"/>
      <c r="D979" s="142"/>
      <c r="E979" s="142"/>
      <c r="H979" s="12"/>
      <c r="I979" s="12"/>
      <c r="J979" s="12"/>
      <c r="K979" s="12"/>
      <c r="L979" s="12"/>
      <c r="M979" s="12"/>
      <c r="N979" s="12"/>
      <c r="O979" s="142"/>
      <c r="S979" s="142"/>
      <c r="T979" s="142"/>
      <c r="U979" s="142"/>
      <c r="V979" s="142"/>
      <c r="Y979" s="144"/>
      <c r="Z979" s="144"/>
      <c r="AA979" s="144"/>
    </row>
    <row r="980" spans="3:27" ht="14.1" customHeight="1" x14ac:dyDescent="0.2">
      <c r="C980" s="142"/>
      <c r="D980" s="142"/>
      <c r="E980" s="142"/>
      <c r="H980" s="12"/>
      <c r="I980" s="12"/>
      <c r="J980" s="12"/>
      <c r="K980" s="12"/>
      <c r="L980" s="12"/>
      <c r="M980" s="12"/>
      <c r="N980" s="12"/>
      <c r="O980" s="142"/>
      <c r="S980" s="142"/>
      <c r="T980" s="142"/>
      <c r="U980" s="142"/>
      <c r="V980" s="142"/>
      <c r="Y980" s="144"/>
      <c r="Z980" s="144"/>
      <c r="AA980" s="144"/>
    </row>
    <row r="981" spans="3:27" ht="14.1" customHeight="1" x14ac:dyDescent="0.2">
      <c r="C981" s="142"/>
      <c r="D981" s="142"/>
      <c r="E981" s="142"/>
      <c r="H981" s="12"/>
      <c r="I981" s="12"/>
      <c r="J981" s="12"/>
      <c r="K981" s="12"/>
      <c r="L981" s="12"/>
      <c r="M981" s="12"/>
      <c r="N981" s="12"/>
      <c r="O981" s="142"/>
      <c r="S981" s="142"/>
      <c r="T981" s="142"/>
      <c r="U981" s="142"/>
      <c r="V981" s="142"/>
      <c r="Y981" s="144"/>
      <c r="Z981" s="144"/>
      <c r="AA981" s="144"/>
    </row>
    <row r="982" spans="3:27" ht="14.1" customHeight="1" x14ac:dyDescent="0.2">
      <c r="C982" s="142"/>
      <c r="D982" s="142"/>
      <c r="E982" s="142"/>
      <c r="H982" s="12"/>
      <c r="I982" s="12"/>
      <c r="J982" s="12"/>
      <c r="K982" s="12"/>
      <c r="L982" s="12"/>
      <c r="M982" s="12"/>
      <c r="N982" s="12"/>
      <c r="O982" s="142"/>
      <c r="S982" s="142"/>
      <c r="T982" s="142"/>
      <c r="U982" s="142"/>
      <c r="V982" s="142"/>
      <c r="Y982" s="144"/>
      <c r="Z982" s="144"/>
      <c r="AA982" s="144"/>
    </row>
    <row r="983" spans="3:27" ht="14.1" customHeight="1" x14ac:dyDescent="0.2">
      <c r="C983" s="142"/>
      <c r="D983" s="142"/>
      <c r="E983" s="142"/>
      <c r="H983" s="12"/>
      <c r="I983" s="12"/>
      <c r="J983" s="12"/>
      <c r="K983" s="12"/>
      <c r="L983" s="12"/>
      <c r="M983" s="12"/>
      <c r="N983" s="12"/>
      <c r="O983" s="142"/>
      <c r="S983" s="142"/>
      <c r="T983" s="142"/>
      <c r="U983" s="142"/>
      <c r="V983" s="142"/>
      <c r="Y983" s="144"/>
      <c r="Z983" s="144"/>
      <c r="AA983" s="144"/>
    </row>
    <row r="984" spans="3:27" ht="14.1" customHeight="1" x14ac:dyDescent="0.2">
      <c r="C984" s="142"/>
      <c r="D984" s="142"/>
      <c r="E984" s="142"/>
      <c r="H984" s="12"/>
      <c r="I984" s="12"/>
      <c r="J984" s="12"/>
      <c r="K984" s="12"/>
      <c r="L984" s="12"/>
      <c r="M984" s="12"/>
      <c r="N984" s="12"/>
      <c r="O984" s="142"/>
      <c r="S984" s="142"/>
      <c r="T984" s="142"/>
      <c r="U984" s="142"/>
      <c r="V984" s="142"/>
      <c r="Y984" s="144"/>
      <c r="Z984" s="144"/>
      <c r="AA984" s="144"/>
    </row>
    <row r="985" spans="3:27" ht="14.1" customHeight="1" x14ac:dyDescent="0.2">
      <c r="C985" s="142"/>
      <c r="D985" s="142"/>
      <c r="E985" s="142"/>
      <c r="H985" s="12"/>
      <c r="I985" s="12"/>
      <c r="J985" s="12"/>
      <c r="K985" s="12"/>
      <c r="L985" s="12"/>
      <c r="M985" s="12"/>
      <c r="N985" s="12"/>
      <c r="O985" s="142"/>
      <c r="S985" s="142"/>
      <c r="T985" s="142"/>
      <c r="U985" s="142"/>
      <c r="V985" s="142"/>
      <c r="Y985" s="144"/>
      <c r="Z985" s="144"/>
      <c r="AA985" s="144"/>
    </row>
    <row r="986" spans="3:27" ht="14.1" customHeight="1" x14ac:dyDescent="0.2">
      <c r="C986" s="142"/>
      <c r="D986" s="142"/>
      <c r="E986" s="142"/>
      <c r="H986" s="12"/>
      <c r="I986" s="12"/>
      <c r="J986" s="12"/>
      <c r="K986" s="12"/>
      <c r="L986" s="12"/>
      <c r="M986" s="12"/>
      <c r="N986" s="12"/>
      <c r="O986" s="142"/>
      <c r="S986" s="142"/>
      <c r="T986" s="142"/>
      <c r="U986" s="142"/>
      <c r="V986" s="142"/>
      <c r="Y986" s="144"/>
      <c r="Z986" s="144"/>
      <c r="AA986" s="144"/>
    </row>
    <row r="987" spans="3:27" ht="14.1" customHeight="1" x14ac:dyDescent="0.2">
      <c r="C987" s="142"/>
      <c r="D987" s="142"/>
      <c r="E987" s="142"/>
      <c r="H987" s="12"/>
      <c r="I987" s="12"/>
      <c r="J987" s="12"/>
      <c r="K987" s="12"/>
      <c r="L987" s="12"/>
      <c r="M987" s="12"/>
      <c r="N987" s="12"/>
      <c r="O987" s="142"/>
      <c r="S987" s="142"/>
      <c r="T987" s="142"/>
      <c r="U987" s="142"/>
      <c r="V987" s="142"/>
      <c r="Y987" s="144"/>
      <c r="Z987" s="144"/>
      <c r="AA987" s="144"/>
    </row>
    <row r="988" spans="3:27" ht="14.1" customHeight="1" x14ac:dyDescent="0.2">
      <c r="C988" s="142"/>
      <c r="D988" s="142"/>
      <c r="E988" s="142"/>
      <c r="H988" s="12"/>
      <c r="I988" s="12"/>
      <c r="J988" s="12"/>
      <c r="K988" s="12"/>
      <c r="L988" s="12"/>
      <c r="M988" s="12"/>
      <c r="N988" s="12"/>
      <c r="O988" s="142"/>
      <c r="S988" s="142"/>
      <c r="T988" s="142"/>
      <c r="U988" s="142"/>
      <c r="V988" s="142"/>
      <c r="Y988" s="144"/>
      <c r="Z988" s="144"/>
      <c r="AA988" s="144"/>
    </row>
    <row r="989" spans="3:27" ht="14.1" customHeight="1" x14ac:dyDescent="0.2">
      <c r="C989" s="142"/>
      <c r="D989" s="142"/>
      <c r="E989" s="142"/>
      <c r="H989" s="12"/>
      <c r="I989" s="12"/>
      <c r="J989" s="12"/>
      <c r="K989" s="12"/>
      <c r="L989" s="12"/>
      <c r="M989" s="12"/>
      <c r="N989" s="12"/>
      <c r="O989" s="142"/>
      <c r="S989" s="142"/>
      <c r="T989" s="142"/>
      <c r="U989" s="142"/>
      <c r="V989" s="142"/>
      <c r="Y989" s="144"/>
      <c r="Z989" s="144"/>
      <c r="AA989" s="144"/>
    </row>
    <row r="990" spans="3:27" ht="14.1" customHeight="1" x14ac:dyDescent="0.2">
      <c r="C990" s="142"/>
      <c r="D990" s="142"/>
      <c r="E990" s="142"/>
      <c r="H990" s="12"/>
      <c r="I990" s="12"/>
      <c r="J990" s="12"/>
      <c r="K990" s="12"/>
      <c r="L990" s="12"/>
      <c r="M990" s="12"/>
      <c r="N990" s="12"/>
      <c r="O990" s="142"/>
      <c r="S990" s="142"/>
      <c r="T990" s="142"/>
      <c r="U990" s="142"/>
      <c r="V990" s="142"/>
      <c r="Y990" s="144"/>
      <c r="Z990" s="144"/>
      <c r="AA990" s="144"/>
    </row>
    <row r="991" spans="3:27" ht="14.1" customHeight="1" x14ac:dyDescent="0.2">
      <c r="C991" s="142"/>
      <c r="D991" s="142"/>
      <c r="E991" s="142"/>
      <c r="H991" s="12"/>
      <c r="I991" s="12"/>
      <c r="J991" s="12"/>
      <c r="K991" s="12"/>
      <c r="L991" s="12"/>
      <c r="M991" s="12"/>
      <c r="N991" s="12"/>
      <c r="O991" s="142"/>
      <c r="S991" s="142"/>
      <c r="T991" s="142"/>
      <c r="U991" s="142"/>
      <c r="V991" s="142"/>
      <c r="Y991" s="144"/>
      <c r="Z991" s="144"/>
      <c r="AA991" s="144"/>
    </row>
    <row r="992" spans="3:27" ht="14.1" customHeight="1" x14ac:dyDescent="0.2">
      <c r="C992" s="142"/>
      <c r="D992" s="142"/>
      <c r="E992" s="142"/>
      <c r="H992" s="12"/>
      <c r="I992" s="12"/>
      <c r="J992" s="12"/>
      <c r="K992" s="12"/>
      <c r="L992" s="12"/>
      <c r="M992" s="12"/>
      <c r="N992" s="12"/>
      <c r="O992" s="142"/>
      <c r="S992" s="142"/>
      <c r="T992" s="142"/>
      <c r="U992" s="142"/>
      <c r="V992" s="142"/>
      <c r="Y992" s="144"/>
      <c r="Z992" s="144"/>
      <c r="AA992" s="144"/>
    </row>
    <row r="993" spans="3:27" ht="14.1" customHeight="1" x14ac:dyDescent="0.2">
      <c r="C993" s="142"/>
      <c r="D993" s="142"/>
      <c r="E993" s="142"/>
      <c r="H993" s="12"/>
      <c r="I993" s="12"/>
      <c r="J993" s="12"/>
      <c r="K993" s="12"/>
      <c r="L993" s="12"/>
      <c r="M993" s="12"/>
      <c r="N993" s="12"/>
      <c r="O993" s="142"/>
      <c r="S993" s="142"/>
      <c r="T993" s="142"/>
      <c r="U993" s="142"/>
      <c r="V993" s="142"/>
      <c r="Y993" s="144"/>
      <c r="Z993" s="144"/>
      <c r="AA993" s="144"/>
    </row>
    <row r="994" spans="3:27" ht="14.1" customHeight="1" x14ac:dyDescent="0.2">
      <c r="C994" s="142"/>
      <c r="D994" s="142"/>
      <c r="E994" s="142"/>
      <c r="H994" s="12"/>
      <c r="I994" s="12"/>
      <c r="J994" s="12"/>
      <c r="K994" s="12"/>
      <c r="L994" s="12"/>
      <c r="M994" s="12"/>
      <c r="N994" s="12"/>
      <c r="O994" s="142"/>
      <c r="S994" s="142"/>
      <c r="T994" s="142"/>
      <c r="U994" s="142"/>
      <c r="V994" s="142"/>
      <c r="Y994" s="144"/>
      <c r="Z994" s="144"/>
      <c r="AA994" s="144"/>
    </row>
    <row r="995" spans="3:27" ht="14.1" customHeight="1" x14ac:dyDescent="0.2">
      <c r="C995" s="142"/>
      <c r="D995" s="142"/>
      <c r="E995" s="142"/>
      <c r="H995" s="12"/>
      <c r="I995" s="12"/>
      <c r="J995" s="12"/>
      <c r="K995" s="12"/>
      <c r="L995" s="12"/>
      <c r="M995" s="12"/>
      <c r="N995" s="12"/>
      <c r="O995" s="142"/>
      <c r="S995" s="142"/>
      <c r="T995" s="142"/>
      <c r="U995" s="142"/>
      <c r="V995" s="142"/>
      <c r="Y995" s="144"/>
      <c r="Z995" s="144"/>
      <c r="AA995" s="144"/>
    </row>
    <row r="996" spans="3:27" ht="14.1" customHeight="1" x14ac:dyDescent="0.2">
      <c r="C996" s="142"/>
      <c r="D996" s="142"/>
      <c r="E996" s="142"/>
      <c r="H996" s="12"/>
      <c r="I996" s="12"/>
      <c r="J996" s="12"/>
      <c r="K996" s="12"/>
      <c r="L996" s="12"/>
      <c r="M996" s="12"/>
      <c r="N996" s="12"/>
      <c r="O996" s="142"/>
      <c r="S996" s="142"/>
      <c r="T996" s="142"/>
      <c r="U996" s="142"/>
      <c r="V996" s="142"/>
      <c r="Y996" s="144"/>
      <c r="Z996" s="144"/>
      <c r="AA996" s="144"/>
    </row>
    <row r="997" spans="3:27" ht="14.1" customHeight="1" x14ac:dyDescent="0.2">
      <c r="C997" s="142"/>
      <c r="D997" s="142"/>
      <c r="E997" s="142"/>
      <c r="H997" s="12"/>
      <c r="I997" s="12"/>
      <c r="J997" s="12"/>
      <c r="K997" s="12"/>
      <c r="L997" s="12"/>
      <c r="M997" s="12"/>
      <c r="N997" s="12"/>
      <c r="O997" s="142"/>
      <c r="S997" s="142"/>
      <c r="T997" s="142"/>
      <c r="U997" s="142"/>
      <c r="V997" s="142"/>
      <c r="Y997" s="144"/>
      <c r="Z997" s="144"/>
      <c r="AA997" s="144"/>
    </row>
    <row r="998" spans="3:27" ht="14.1" customHeight="1" x14ac:dyDescent="0.2">
      <c r="C998" s="142"/>
      <c r="D998" s="142"/>
      <c r="E998" s="142"/>
      <c r="H998" s="12"/>
      <c r="I998" s="12"/>
      <c r="J998" s="12"/>
      <c r="K998" s="12"/>
      <c r="L998" s="12"/>
      <c r="M998" s="12"/>
      <c r="N998" s="12"/>
      <c r="O998" s="142"/>
      <c r="S998" s="142"/>
      <c r="T998" s="142"/>
      <c r="U998" s="142"/>
      <c r="V998" s="142"/>
      <c r="Y998" s="144"/>
      <c r="Z998" s="144"/>
      <c r="AA998" s="144"/>
    </row>
    <row r="999" spans="3:27" ht="14.1" customHeight="1" x14ac:dyDescent="0.2">
      <c r="C999" s="142"/>
      <c r="D999" s="142"/>
      <c r="E999" s="142"/>
      <c r="H999" s="12"/>
      <c r="I999" s="12"/>
      <c r="J999" s="12"/>
      <c r="K999" s="12"/>
      <c r="L999" s="12"/>
      <c r="M999" s="12"/>
      <c r="N999" s="12"/>
      <c r="O999" s="142"/>
      <c r="S999" s="142"/>
      <c r="T999" s="142"/>
      <c r="U999" s="142"/>
      <c r="V999" s="142"/>
      <c r="Y999" s="144"/>
      <c r="Z999" s="144"/>
      <c r="AA999" s="144"/>
    </row>
    <row r="1000" spans="3:27" ht="14.1" customHeight="1" x14ac:dyDescent="0.2">
      <c r="C1000" s="142"/>
      <c r="D1000" s="142"/>
      <c r="E1000" s="142"/>
      <c r="H1000" s="12"/>
      <c r="I1000" s="12"/>
      <c r="J1000" s="12"/>
      <c r="K1000" s="12"/>
      <c r="L1000" s="12"/>
      <c r="M1000" s="12"/>
      <c r="N1000" s="12"/>
      <c r="O1000" s="142"/>
      <c r="S1000" s="142"/>
      <c r="T1000" s="142"/>
      <c r="U1000" s="142"/>
      <c r="V1000" s="142"/>
      <c r="Y1000" s="144"/>
      <c r="Z1000" s="144"/>
      <c r="AA1000" s="144"/>
    </row>
    <row r="1001" spans="3:27" ht="14.1" customHeight="1" x14ac:dyDescent="0.2">
      <c r="C1001" s="142"/>
      <c r="D1001" s="142"/>
      <c r="E1001" s="142"/>
      <c r="H1001" s="12"/>
      <c r="I1001" s="12"/>
      <c r="J1001" s="12"/>
      <c r="K1001" s="12"/>
      <c r="L1001" s="12"/>
      <c r="M1001" s="12"/>
      <c r="N1001" s="12"/>
      <c r="O1001" s="142"/>
      <c r="S1001" s="142"/>
      <c r="T1001" s="142"/>
      <c r="U1001" s="142"/>
      <c r="V1001" s="142"/>
      <c r="Y1001" s="144"/>
      <c r="Z1001" s="144"/>
      <c r="AA1001" s="144"/>
    </row>
    <row r="1002" spans="3:27" ht="14.1" customHeight="1" x14ac:dyDescent="0.2">
      <c r="C1002" s="142"/>
      <c r="D1002" s="142"/>
      <c r="E1002" s="142"/>
      <c r="H1002" s="12"/>
      <c r="I1002" s="12"/>
      <c r="J1002" s="12"/>
      <c r="K1002" s="12"/>
      <c r="L1002" s="12"/>
      <c r="M1002" s="12"/>
      <c r="N1002" s="12"/>
      <c r="O1002" s="142"/>
      <c r="S1002" s="142"/>
      <c r="T1002" s="142"/>
      <c r="U1002" s="142"/>
      <c r="V1002" s="142"/>
      <c r="Y1002" s="144"/>
      <c r="Z1002" s="144"/>
      <c r="AA1002" s="144"/>
    </row>
    <row r="1003" spans="3:27" ht="14.1" customHeight="1" x14ac:dyDescent="0.2">
      <c r="C1003" s="142"/>
      <c r="D1003" s="142"/>
      <c r="E1003" s="142"/>
      <c r="H1003" s="12"/>
      <c r="I1003" s="12"/>
      <c r="J1003" s="12"/>
      <c r="K1003" s="12"/>
      <c r="L1003" s="12"/>
      <c r="M1003" s="12"/>
      <c r="N1003" s="12"/>
      <c r="O1003" s="142"/>
      <c r="S1003" s="142"/>
      <c r="T1003" s="142"/>
      <c r="U1003" s="142"/>
      <c r="V1003" s="142"/>
      <c r="Y1003" s="144"/>
      <c r="Z1003" s="144"/>
      <c r="AA1003" s="144"/>
    </row>
    <row r="1004" spans="3:27" ht="14.1" customHeight="1" x14ac:dyDescent="0.2">
      <c r="C1004" s="142"/>
      <c r="D1004" s="142"/>
      <c r="E1004" s="142"/>
      <c r="H1004" s="12"/>
      <c r="I1004" s="12"/>
      <c r="J1004" s="12"/>
      <c r="K1004" s="12"/>
      <c r="L1004" s="12"/>
      <c r="M1004" s="12"/>
      <c r="N1004" s="12"/>
      <c r="O1004" s="142"/>
      <c r="S1004" s="142"/>
      <c r="T1004" s="142"/>
      <c r="U1004" s="142"/>
      <c r="V1004" s="142"/>
      <c r="Y1004" s="144"/>
      <c r="Z1004" s="144"/>
      <c r="AA1004" s="144"/>
    </row>
    <row r="1005" spans="3:27" ht="14.1" customHeight="1" x14ac:dyDescent="0.2">
      <c r="C1005" s="142"/>
      <c r="D1005" s="142"/>
      <c r="E1005" s="142"/>
      <c r="H1005" s="12"/>
      <c r="I1005" s="12"/>
      <c r="J1005" s="12"/>
      <c r="K1005" s="12"/>
      <c r="L1005" s="12"/>
      <c r="M1005" s="12"/>
      <c r="N1005" s="12"/>
      <c r="O1005" s="142"/>
      <c r="S1005" s="142"/>
      <c r="T1005" s="142"/>
      <c r="U1005" s="142"/>
      <c r="V1005" s="142"/>
      <c r="Y1005" s="144"/>
      <c r="Z1005" s="144"/>
      <c r="AA1005" s="144"/>
    </row>
    <row r="1006" spans="3:27" ht="14.1" customHeight="1" x14ac:dyDescent="0.2">
      <c r="C1006" s="142"/>
      <c r="D1006" s="142"/>
      <c r="E1006" s="142"/>
      <c r="H1006" s="12"/>
      <c r="I1006" s="12"/>
      <c r="J1006" s="12"/>
      <c r="K1006" s="12"/>
      <c r="L1006" s="12"/>
      <c r="M1006" s="12"/>
      <c r="N1006" s="12"/>
      <c r="O1006" s="142"/>
      <c r="S1006" s="142"/>
      <c r="T1006" s="142"/>
      <c r="U1006" s="142"/>
      <c r="V1006" s="142"/>
      <c r="Y1006" s="144"/>
      <c r="Z1006" s="144"/>
      <c r="AA1006" s="144"/>
    </row>
    <row r="1007" spans="3:27" ht="14.1" customHeight="1" x14ac:dyDescent="0.2">
      <c r="C1007" s="142"/>
      <c r="D1007" s="142"/>
      <c r="E1007" s="142"/>
      <c r="H1007" s="12"/>
      <c r="I1007" s="12"/>
      <c r="J1007" s="12"/>
      <c r="K1007" s="12"/>
      <c r="L1007" s="12"/>
      <c r="M1007" s="12"/>
      <c r="N1007" s="12"/>
      <c r="O1007" s="142"/>
      <c r="S1007" s="142"/>
      <c r="T1007" s="142"/>
      <c r="U1007" s="142"/>
      <c r="V1007" s="142"/>
      <c r="Y1007" s="144"/>
      <c r="Z1007" s="144"/>
      <c r="AA1007" s="144"/>
    </row>
    <row r="1008" spans="3:27" ht="14.1" customHeight="1" x14ac:dyDescent="0.2">
      <c r="C1008" s="142"/>
      <c r="D1008" s="142"/>
      <c r="E1008" s="142"/>
      <c r="H1008" s="12"/>
      <c r="I1008" s="12"/>
      <c r="J1008" s="12"/>
      <c r="K1008" s="12"/>
      <c r="L1008" s="12"/>
      <c r="M1008" s="12"/>
      <c r="N1008" s="12"/>
      <c r="O1008" s="142"/>
      <c r="S1008" s="142"/>
      <c r="T1008" s="142"/>
      <c r="U1008" s="142"/>
      <c r="V1008" s="142"/>
      <c r="Y1008" s="144"/>
      <c r="Z1008" s="144"/>
      <c r="AA1008" s="144"/>
    </row>
    <row r="1009" spans="3:27" ht="14.1" customHeight="1" x14ac:dyDescent="0.2">
      <c r="C1009" s="142"/>
      <c r="D1009" s="142"/>
      <c r="E1009" s="142"/>
      <c r="H1009" s="12"/>
      <c r="I1009" s="12"/>
      <c r="J1009" s="12"/>
      <c r="K1009" s="12"/>
      <c r="L1009" s="12"/>
      <c r="M1009" s="12"/>
      <c r="N1009" s="12"/>
      <c r="O1009" s="142"/>
      <c r="S1009" s="142"/>
      <c r="T1009" s="142"/>
      <c r="U1009" s="142"/>
      <c r="V1009" s="142"/>
      <c r="Y1009" s="144"/>
      <c r="Z1009" s="144"/>
      <c r="AA1009" s="144"/>
    </row>
    <row r="1010" spans="3:27" ht="14.1" customHeight="1" x14ac:dyDescent="0.2">
      <c r="C1010" s="142"/>
      <c r="D1010" s="142"/>
      <c r="E1010" s="142"/>
      <c r="H1010" s="12"/>
      <c r="I1010" s="12"/>
      <c r="J1010" s="12"/>
      <c r="K1010" s="12"/>
      <c r="L1010" s="12"/>
      <c r="M1010" s="12"/>
      <c r="N1010" s="12"/>
      <c r="O1010" s="142"/>
      <c r="S1010" s="142"/>
      <c r="T1010" s="142"/>
      <c r="U1010" s="142"/>
      <c r="V1010" s="142"/>
      <c r="Y1010" s="144"/>
      <c r="Z1010" s="144"/>
      <c r="AA1010" s="144"/>
    </row>
    <row r="1011" spans="3:27" ht="14.1" customHeight="1" x14ac:dyDescent="0.2">
      <c r="C1011" s="142"/>
      <c r="D1011" s="142"/>
      <c r="E1011" s="142"/>
      <c r="H1011" s="12"/>
      <c r="I1011" s="12"/>
      <c r="J1011" s="12"/>
      <c r="K1011" s="12"/>
      <c r="L1011" s="12"/>
      <c r="M1011" s="12"/>
      <c r="N1011" s="12"/>
      <c r="O1011" s="142"/>
      <c r="S1011" s="142"/>
      <c r="T1011" s="142"/>
      <c r="U1011" s="142"/>
      <c r="V1011" s="142"/>
      <c r="Y1011" s="144"/>
      <c r="Z1011" s="144"/>
      <c r="AA1011" s="144"/>
    </row>
    <row r="1012" spans="3:27" ht="14.1" customHeight="1" x14ac:dyDescent="0.2">
      <c r="C1012" s="142"/>
      <c r="D1012" s="142"/>
      <c r="E1012" s="142"/>
      <c r="H1012" s="12"/>
      <c r="I1012" s="12"/>
      <c r="J1012" s="12"/>
      <c r="K1012" s="12"/>
      <c r="L1012" s="12"/>
      <c r="M1012" s="12"/>
      <c r="N1012" s="12"/>
      <c r="O1012" s="142"/>
      <c r="S1012" s="142"/>
      <c r="T1012" s="142"/>
      <c r="U1012" s="142"/>
      <c r="V1012" s="142"/>
      <c r="Y1012" s="144"/>
      <c r="Z1012" s="144"/>
      <c r="AA1012" s="144"/>
    </row>
    <row r="1013" spans="3:27" ht="14.1" customHeight="1" x14ac:dyDescent="0.2">
      <c r="C1013" s="142"/>
      <c r="D1013" s="142"/>
      <c r="E1013" s="142"/>
      <c r="H1013" s="12"/>
      <c r="I1013" s="12"/>
      <c r="J1013" s="12"/>
      <c r="K1013" s="12"/>
      <c r="L1013" s="12"/>
      <c r="M1013" s="12"/>
      <c r="N1013" s="12"/>
      <c r="O1013" s="142"/>
      <c r="S1013" s="142"/>
      <c r="T1013" s="142"/>
      <c r="U1013" s="142"/>
      <c r="V1013" s="142"/>
      <c r="Y1013" s="144"/>
      <c r="Z1013" s="144"/>
      <c r="AA1013" s="144"/>
    </row>
    <row r="1014" spans="3:27" ht="14.1" customHeight="1" x14ac:dyDescent="0.2">
      <c r="C1014" s="142"/>
      <c r="D1014" s="142"/>
      <c r="E1014" s="142"/>
      <c r="H1014" s="12"/>
      <c r="I1014" s="12"/>
      <c r="J1014" s="12"/>
      <c r="K1014" s="12"/>
      <c r="L1014" s="12"/>
      <c r="M1014" s="12"/>
      <c r="N1014" s="12"/>
      <c r="O1014" s="142"/>
      <c r="S1014" s="142"/>
      <c r="T1014" s="142"/>
      <c r="U1014" s="142"/>
      <c r="V1014" s="142"/>
      <c r="Y1014" s="144"/>
      <c r="Z1014" s="144"/>
      <c r="AA1014" s="144"/>
    </row>
    <row r="1015" spans="3:27" ht="14.1" customHeight="1" x14ac:dyDescent="0.2">
      <c r="C1015" s="142"/>
      <c r="D1015" s="142"/>
      <c r="E1015" s="142"/>
      <c r="H1015" s="12"/>
      <c r="I1015" s="12"/>
      <c r="J1015" s="12"/>
      <c r="K1015" s="12"/>
      <c r="L1015" s="12"/>
      <c r="M1015" s="12"/>
      <c r="N1015" s="12"/>
      <c r="O1015" s="142"/>
      <c r="S1015" s="142"/>
      <c r="T1015" s="142"/>
      <c r="U1015" s="142"/>
      <c r="V1015" s="142"/>
      <c r="Y1015" s="144"/>
      <c r="Z1015" s="144"/>
      <c r="AA1015" s="144"/>
    </row>
    <row r="1016" spans="3:27" ht="14.1" customHeight="1" x14ac:dyDescent="0.2">
      <c r="C1016" s="142"/>
      <c r="D1016" s="142"/>
      <c r="E1016" s="142"/>
      <c r="H1016" s="12"/>
      <c r="I1016" s="12"/>
      <c r="J1016" s="12"/>
      <c r="K1016" s="12"/>
      <c r="L1016" s="12"/>
      <c r="M1016" s="12"/>
      <c r="N1016" s="12"/>
      <c r="O1016" s="142"/>
      <c r="S1016" s="142"/>
      <c r="T1016" s="142"/>
      <c r="U1016" s="142"/>
      <c r="V1016" s="142"/>
      <c r="Y1016" s="144"/>
      <c r="Z1016" s="144"/>
      <c r="AA1016" s="144"/>
    </row>
    <row r="1017" spans="3:27" ht="14.1" customHeight="1" x14ac:dyDescent="0.2">
      <c r="C1017" s="142"/>
      <c r="D1017" s="142"/>
      <c r="E1017" s="142"/>
      <c r="H1017" s="12"/>
      <c r="I1017" s="12"/>
      <c r="J1017" s="12"/>
      <c r="K1017" s="12"/>
      <c r="L1017" s="12"/>
      <c r="M1017" s="12"/>
      <c r="N1017" s="12"/>
      <c r="O1017" s="142"/>
      <c r="S1017" s="142"/>
      <c r="T1017" s="142"/>
      <c r="U1017" s="142"/>
      <c r="V1017" s="142"/>
      <c r="Y1017" s="144"/>
      <c r="Z1017" s="144"/>
      <c r="AA1017" s="144"/>
    </row>
    <row r="1018" spans="3:27" ht="14.1" customHeight="1" x14ac:dyDescent="0.2">
      <c r="C1018" s="142"/>
      <c r="D1018" s="142"/>
      <c r="E1018" s="142"/>
      <c r="H1018" s="12"/>
      <c r="I1018" s="12"/>
      <c r="J1018" s="12"/>
      <c r="K1018" s="12"/>
      <c r="L1018" s="12"/>
      <c r="M1018" s="12"/>
      <c r="N1018" s="12"/>
      <c r="O1018" s="142"/>
      <c r="S1018" s="142"/>
      <c r="T1018" s="142"/>
      <c r="U1018" s="142"/>
      <c r="V1018" s="142"/>
      <c r="Y1018" s="144"/>
      <c r="Z1018" s="144"/>
      <c r="AA1018" s="144"/>
    </row>
    <row r="1019" spans="3:27" ht="14.1" customHeight="1" x14ac:dyDescent="0.2">
      <c r="C1019" s="142"/>
      <c r="D1019" s="142"/>
      <c r="E1019" s="142"/>
      <c r="H1019" s="12"/>
      <c r="I1019" s="12"/>
      <c r="J1019" s="12"/>
      <c r="K1019" s="12"/>
      <c r="L1019" s="12"/>
      <c r="M1019" s="12"/>
      <c r="N1019" s="12"/>
      <c r="O1019" s="142"/>
      <c r="S1019" s="142"/>
      <c r="T1019" s="142"/>
      <c r="U1019" s="142"/>
      <c r="V1019" s="142"/>
      <c r="Y1019" s="144"/>
      <c r="Z1019" s="144"/>
      <c r="AA1019" s="144"/>
    </row>
    <row r="1020" spans="3:27" ht="14.1" customHeight="1" x14ac:dyDescent="0.2">
      <c r="C1020" s="142"/>
      <c r="D1020" s="142"/>
      <c r="E1020" s="142"/>
      <c r="H1020" s="12"/>
      <c r="I1020" s="12"/>
      <c r="J1020" s="12"/>
      <c r="K1020" s="12"/>
      <c r="L1020" s="12"/>
      <c r="M1020" s="12"/>
      <c r="N1020" s="12"/>
      <c r="O1020" s="142"/>
      <c r="S1020" s="142"/>
      <c r="T1020" s="142"/>
      <c r="U1020" s="142"/>
      <c r="V1020" s="142"/>
      <c r="Y1020" s="144"/>
      <c r="Z1020" s="144"/>
      <c r="AA1020" s="144"/>
    </row>
    <row r="1021" spans="3:27" ht="14.1" customHeight="1" x14ac:dyDescent="0.2">
      <c r="C1021" s="142"/>
      <c r="D1021" s="142"/>
      <c r="E1021" s="142"/>
      <c r="H1021" s="12"/>
      <c r="I1021" s="12"/>
      <c r="J1021" s="12"/>
      <c r="K1021" s="12"/>
      <c r="L1021" s="12"/>
      <c r="M1021" s="12"/>
      <c r="N1021" s="12"/>
      <c r="O1021" s="142"/>
      <c r="S1021" s="142"/>
      <c r="T1021" s="142"/>
      <c r="U1021" s="142"/>
      <c r="V1021" s="142"/>
      <c r="Y1021" s="144"/>
      <c r="Z1021" s="144"/>
      <c r="AA1021" s="144"/>
    </row>
    <row r="1022" spans="3:27" ht="14.1" customHeight="1" x14ac:dyDescent="0.2">
      <c r="C1022" s="142"/>
      <c r="D1022" s="142"/>
      <c r="E1022" s="142"/>
      <c r="H1022" s="12"/>
      <c r="I1022" s="12"/>
      <c r="J1022" s="12"/>
      <c r="K1022" s="12"/>
      <c r="L1022" s="12"/>
      <c r="M1022" s="12"/>
      <c r="N1022" s="12"/>
      <c r="O1022" s="142"/>
      <c r="S1022" s="142"/>
      <c r="T1022" s="142"/>
      <c r="U1022" s="142"/>
      <c r="V1022" s="142"/>
      <c r="Y1022" s="144"/>
      <c r="Z1022" s="144"/>
      <c r="AA1022" s="144"/>
    </row>
    <row r="1023" spans="3:27" ht="14.1" customHeight="1" x14ac:dyDescent="0.2">
      <c r="C1023" s="142"/>
      <c r="D1023" s="142"/>
      <c r="E1023" s="142"/>
      <c r="H1023" s="12"/>
      <c r="I1023" s="12"/>
      <c r="J1023" s="12"/>
      <c r="K1023" s="12"/>
      <c r="L1023" s="12"/>
      <c r="M1023" s="12"/>
      <c r="N1023" s="12"/>
      <c r="O1023" s="142"/>
      <c r="S1023" s="142"/>
      <c r="T1023" s="142"/>
      <c r="U1023" s="142"/>
      <c r="V1023" s="142"/>
      <c r="Y1023" s="144"/>
      <c r="Z1023" s="144"/>
      <c r="AA1023" s="144"/>
    </row>
    <row r="1024" spans="3:27" ht="14.1" customHeight="1" x14ac:dyDescent="0.2">
      <c r="C1024" s="142"/>
      <c r="D1024" s="142"/>
      <c r="E1024" s="142"/>
      <c r="H1024" s="12"/>
      <c r="I1024" s="12"/>
      <c r="J1024" s="12"/>
      <c r="K1024" s="12"/>
      <c r="L1024" s="12"/>
      <c r="M1024" s="12"/>
      <c r="N1024" s="12"/>
      <c r="O1024" s="142"/>
      <c r="S1024" s="142"/>
      <c r="T1024" s="142"/>
      <c r="U1024" s="142"/>
      <c r="V1024" s="142"/>
      <c r="Y1024" s="144"/>
      <c r="Z1024" s="144"/>
      <c r="AA1024" s="144"/>
    </row>
    <row r="1025" spans="3:27" ht="14.1" customHeight="1" x14ac:dyDescent="0.2">
      <c r="C1025" s="142"/>
      <c r="D1025" s="142"/>
      <c r="E1025" s="142"/>
      <c r="H1025" s="12"/>
      <c r="I1025" s="12"/>
      <c r="J1025" s="12"/>
      <c r="K1025" s="12"/>
      <c r="L1025" s="12"/>
      <c r="M1025" s="12"/>
      <c r="N1025" s="12"/>
      <c r="O1025" s="142"/>
      <c r="S1025" s="142"/>
      <c r="T1025" s="142"/>
      <c r="U1025" s="142"/>
      <c r="V1025" s="142"/>
      <c r="Y1025" s="144"/>
      <c r="Z1025" s="144"/>
      <c r="AA1025" s="144"/>
    </row>
    <row r="1026" spans="3:27" ht="14.1" customHeight="1" x14ac:dyDescent="0.2">
      <c r="C1026" s="142"/>
      <c r="D1026" s="142"/>
      <c r="E1026" s="142"/>
      <c r="H1026" s="12"/>
      <c r="I1026" s="12"/>
      <c r="J1026" s="12"/>
      <c r="K1026" s="12"/>
      <c r="L1026" s="12"/>
      <c r="M1026" s="12"/>
      <c r="N1026" s="12"/>
      <c r="O1026" s="142"/>
      <c r="S1026" s="142"/>
      <c r="T1026" s="142"/>
      <c r="U1026" s="142"/>
      <c r="V1026" s="142"/>
      <c r="Y1026" s="144"/>
      <c r="Z1026" s="144"/>
      <c r="AA1026" s="144"/>
    </row>
    <row r="1027" spans="3:27" ht="14.1" customHeight="1" x14ac:dyDescent="0.2">
      <c r="C1027" s="142"/>
      <c r="D1027" s="142"/>
      <c r="E1027" s="142"/>
      <c r="H1027" s="12"/>
      <c r="I1027" s="12"/>
      <c r="J1027" s="12"/>
      <c r="K1027" s="12"/>
      <c r="L1027" s="12"/>
      <c r="M1027" s="12"/>
      <c r="N1027" s="12"/>
      <c r="O1027" s="142"/>
      <c r="S1027" s="142"/>
      <c r="T1027" s="142"/>
      <c r="U1027" s="142"/>
      <c r="V1027" s="142"/>
      <c r="Y1027" s="144"/>
      <c r="Z1027" s="144"/>
      <c r="AA1027" s="144"/>
    </row>
    <row r="1028" spans="3:27" ht="14.1" customHeight="1" x14ac:dyDescent="0.2">
      <c r="C1028" s="142"/>
      <c r="D1028" s="142"/>
      <c r="E1028" s="142"/>
      <c r="H1028" s="12"/>
      <c r="I1028" s="12"/>
      <c r="J1028" s="12"/>
      <c r="K1028" s="12"/>
      <c r="L1028" s="12"/>
      <c r="M1028" s="12"/>
      <c r="N1028" s="12"/>
      <c r="O1028" s="142"/>
      <c r="S1028" s="142"/>
      <c r="T1028" s="142"/>
      <c r="U1028" s="142"/>
      <c r="V1028" s="142"/>
      <c r="Y1028" s="144"/>
      <c r="Z1028" s="144"/>
      <c r="AA1028" s="144"/>
    </row>
    <row r="1029" spans="3:27" ht="14.1" customHeight="1" x14ac:dyDescent="0.2">
      <c r="C1029" s="142"/>
      <c r="D1029" s="142"/>
      <c r="E1029" s="142"/>
      <c r="H1029" s="12"/>
      <c r="I1029" s="12"/>
      <c r="J1029" s="12"/>
      <c r="K1029" s="12"/>
      <c r="L1029" s="12"/>
      <c r="M1029" s="12"/>
      <c r="N1029" s="12"/>
      <c r="O1029" s="142"/>
      <c r="S1029" s="142"/>
      <c r="T1029" s="142"/>
      <c r="U1029" s="142"/>
      <c r="V1029" s="142"/>
      <c r="Y1029" s="144"/>
      <c r="Z1029" s="144"/>
      <c r="AA1029" s="144"/>
    </row>
    <row r="1030" spans="3:27" ht="14.1" customHeight="1" x14ac:dyDescent="0.2">
      <c r="C1030" s="142"/>
      <c r="D1030" s="142"/>
      <c r="E1030" s="142"/>
      <c r="H1030" s="12"/>
      <c r="I1030" s="12"/>
      <c r="J1030" s="12"/>
      <c r="K1030" s="12"/>
      <c r="L1030" s="12"/>
      <c r="M1030" s="12"/>
      <c r="N1030" s="12"/>
      <c r="O1030" s="142"/>
      <c r="S1030" s="142"/>
      <c r="T1030" s="142"/>
      <c r="U1030" s="142"/>
      <c r="V1030" s="142"/>
      <c r="Y1030" s="144"/>
      <c r="Z1030" s="144"/>
      <c r="AA1030" s="144"/>
    </row>
    <row r="1031" spans="3:27" ht="14.1" customHeight="1" x14ac:dyDescent="0.2">
      <c r="C1031" s="142"/>
      <c r="D1031" s="142"/>
      <c r="E1031" s="142"/>
      <c r="H1031" s="12"/>
      <c r="I1031" s="12"/>
      <c r="J1031" s="12"/>
      <c r="K1031" s="12"/>
      <c r="L1031" s="12"/>
      <c r="M1031" s="12"/>
      <c r="N1031" s="12"/>
      <c r="O1031" s="142"/>
      <c r="S1031" s="142"/>
      <c r="T1031" s="142"/>
      <c r="U1031" s="142"/>
      <c r="V1031" s="142"/>
      <c r="Y1031" s="144"/>
      <c r="Z1031" s="144"/>
      <c r="AA1031" s="144"/>
    </row>
    <row r="1032" spans="3:27" ht="14.1" customHeight="1" x14ac:dyDescent="0.2">
      <c r="C1032" s="142"/>
      <c r="D1032" s="142"/>
      <c r="E1032" s="142"/>
      <c r="H1032" s="12"/>
      <c r="I1032" s="12"/>
      <c r="J1032" s="12"/>
      <c r="K1032" s="12"/>
      <c r="L1032" s="12"/>
      <c r="M1032" s="12"/>
      <c r="N1032" s="12"/>
      <c r="O1032" s="142"/>
      <c r="S1032" s="142"/>
      <c r="T1032" s="142"/>
      <c r="U1032" s="142"/>
      <c r="V1032" s="142"/>
      <c r="Y1032" s="144"/>
      <c r="Z1032" s="144"/>
      <c r="AA1032" s="144"/>
    </row>
    <row r="1033" spans="3:27" ht="14.1" customHeight="1" x14ac:dyDescent="0.2">
      <c r="C1033" s="142"/>
      <c r="D1033" s="142"/>
      <c r="E1033" s="142"/>
      <c r="H1033" s="12"/>
      <c r="I1033" s="12"/>
      <c r="J1033" s="12"/>
      <c r="K1033" s="12"/>
      <c r="L1033" s="12"/>
      <c r="M1033" s="12"/>
      <c r="N1033" s="12"/>
      <c r="O1033" s="142"/>
      <c r="S1033" s="142"/>
      <c r="T1033" s="142"/>
      <c r="U1033" s="142"/>
      <c r="V1033" s="142"/>
      <c r="Y1033" s="144"/>
      <c r="Z1033" s="144"/>
      <c r="AA1033" s="144"/>
    </row>
    <row r="1034" spans="3:27" ht="14.1" customHeight="1" x14ac:dyDescent="0.2">
      <c r="C1034" s="142"/>
      <c r="D1034" s="142"/>
      <c r="E1034" s="142"/>
      <c r="H1034" s="12"/>
      <c r="I1034" s="12"/>
      <c r="J1034" s="12"/>
      <c r="K1034" s="12"/>
      <c r="L1034" s="12"/>
      <c r="M1034" s="12"/>
      <c r="N1034" s="12"/>
      <c r="O1034" s="142"/>
      <c r="S1034" s="142"/>
      <c r="T1034" s="142"/>
      <c r="U1034" s="142"/>
      <c r="V1034" s="142"/>
      <c r="Y1034" s="144"/>
      <c r="Z1034" s="144"/>
      <c r="AA1034" s="144"/>
    </row>
    <row r="1035" spans="3:27" ht="14.1" customHeight="1" x14ac:dyDescent="0.2">
      <c r="C1035" s="142"/>
      <c r="D1035" s="142"/>
      <c r="E1035" s="142"/>
      <c r="H1035" s="12"/>
      <c r="I1035" s="12"/>
      <c r="J1035" s="12"/>
      <c r="K1035" s="12"/>
      <c r="L1035" s="12"/>
      <c r="M1035" s="12"/>
      <c r="N1035" s="12"/>
      <c r="O1035" s="142"/>
      <c r="S1035" s="142"/>
      <c r="T1035" s="142"/>
      <c r="U1035" s="142"/>
      <c r="V1035" s="142"/>
      <c r="Y1035" s="144"/>
      <c r="Z1035" s="144"/>
      <c r="AA1035" s="144"/>
    </row>
    <row r="1036" spans="3:27" ht="14.1" customHeight="1" x14ac:dyDescent="0.2">
      <c r="C1036" s="142"/>
      <c r="D1036" s="142"/>
      <c r="E1036" s="142"/>
      <c r="H1036" s="12"/>
      <c r="I1036" s="12"/>
      <c r="J1036" s="12"/>
      <c r="K1036" s="12"/>
      <c r="L1036" s="12"/>
      <c r="M1036" s="12"/>
      <c r="N1036" s="12"/>
      <c r="O1036" s="142"/>
      <c r="S1036" s="142"/>
      <c r="T1036" s="142"/>
      <c r="U1036" s="142"/>
      <c r="V1036" s="142"/>
      <c r="Y1036" s="144"/>
      <c r="Z1036" s="144"/>
      <c r="AA1036" s="144"/>
    </row>
    <row r="1037" spans="3:27" ht="14.1" customHeight="1" x14ac:dyDescent="0.2">
      <c r="C1037" s="142"/>
      <c r="D1037" s="142"/>
      <c r="E1037" s="142"/>
      <c r="H1037" s="12"/>
      <c r="I1037" s="12"/>
      <c r="J1037" s="12"/>
      <c r="K1037" s="12"/>
      <c r="L1037" s="12"/>
      <c r="M1037" s="12"/>
      <c r="N1037" s="12"/>
      <c r="O1037" s="142"/>
      <c r="S1037" s="142"/>
      <c r="T1037" s="142"/>
      <c r="U1037" s="142"/>
      <c r="V1037" s="142"/>
      <c r="Y1037" s="144"/>
      <c r="Z1037" s="144"/>
      <c r="AA1037" s="144"/>
    </row>
    <row r="1038" spans="3:27" ht="14.1" customHeight="1" x14ac:dyDescent="0.2">
      <c r="C1038" s="142"/>
      <c r="D1038" s="142"/>
      <c r="E1038" s="142"/>
      <c r="H1038" s="12"/>
      <c r="I1038" s="12"/>
      <c r="J1038" s="12"/>
      <c r="K1038" s="12"/>
      <c r="L1038" s="12"/>
      <c r="M1038" s="12"/>
      <c r="N1038" s="12"/>
      <c r="O1038" s="142"/>
      <c r="S1038" s="142"/>
      <c r="T1038" s="142"/>
      <c r="U1038" s="142"/>
      <c r="V1038" s="142"/>
      <c r="Y1038" s="144"/>
      <c r="Z1038" s="144"/>
      <c r="AA1038" s="144"/>
    </row>
    <row r="1039" spans="3:27" ht="14.1" customHeight="1" x14ac:dyDescent="0.2">
      <c r="C1039" s="142"/>
      <c r="D1039" s="142"/>
      <c r="E1039" s="142"/>
      <c r="H1039" s="12"/>
      <c r="I1039" s="12"/>
      <c r="J1039" s="12"/>
      <c r="K1039" s="12"/>
      <c r="L1039" s="12"/>
      <c r="M1039" s="12"/>
      <c r="N1039" s="12"/>
      <c r="O1039" s="142"/>
      <c r="S1039" s="142"/>
      <c r="T1039" s="142"/>
      <c r="U1039" s="142"/>
      <c r="V1039" s="142"/>
      <c r="Y1039" s="144"/>
      <c r="Z1039" s="144"/>
      <c r="AA1039" s="144"/>
    </row>
    <row r="1040" spans="3:27" ht="14.1" customHeight="1" x14ac:dyDescent="0.2">
      <c r="C1040" s="142"/>
      <c r="D1040" s="142"/>
      <c r="E1040" s="142"/>
      <c r="H1040" s="12"/>
      <c r="I1040" s="12"/>
      <c r="J1040" s="12"/>
      <c r="K1040" s="12"/>
      <c r="L1040" s="12"/>
      <c r="M1040" s="12"/>
      <c r="N1040" s="12"/>
      <c r="O1040" s="142"/>
      <c r="S1040" s="142"/>
      <c r="T1040" s="142"/>
      <c r="U1040" s="142"/>
      <c r="V1040" s="142"/>
      <c r="Y1040" s="144"/>
      <c r="Z1040" s="144"/>
      <c r="AA1040" s="144"/>
    </row>
    <row r="1041" spans="3:27" ht="14.1" customHeight="1" x14ac:dyDescent="0.2">
      <c r="C1041" s="142"/>
      <c r="D1041" s="142"/>
      <c r="E1041" s="142"/>
      <c r="H1041" s="12"/>
      <c r="I1041" s="12"/>
      <c r="J1041" s="12"/>
      <c r="K1041" s="12"/>
      <c r="L1041" s="12"/>
      <c r="M1041" s="12"/>
      <c r="N1041" s="12"/>
      <c r="O1041" s="142"/>
      <c r="S1041" s="142"/>
      <c r="T1041" s="142"/>
      <c r="U1041" s="142"/>
      <c r="V1041" s="142"/>
      <c r="Y1041" s="144"/>
      <c r="Z1041" s="144"/>
      <c r="AA1041" s="144"/>
    </row>
    <row r="1042" spans="3:27" ht="14.1" customHeight="1" x14ac:dyDescent="0.2">
      <c r="C1042" s="142"/>
      <c r="D1042" s="142"/>
      <c r="E1042" s="142"/>
      <c r="H1042" s="12"/>
      <c r="I1042" s="12"/>
      <c r="J1042" s="12"/>
      <c r="K1042" s="12"/>
      <c r="L1042" s="12"/>
      <c r="M1042" s="12"/>
      <c r="N1042" s="12"/>
      <c r="O1042" s="142"/>
      <c r="S1042" s="142"/>
      <c r="T1042" s="142"/>
      <c r="U1042" s="142"/>
      <c r="V1042" s="142"/>
      <c r="Y1042" s="144"/>
      <c r="Z1042" s="144"/>
      <c r="AA1042" s="144"/>
    </row>
    <row r="1043" spans="3:27" ht="14.1" customHeight="1" x14ac:dyDescent="0.2">
      <c r="C1043" s="142"/>
      <c r="D1043" s="142"/>
      <c r="E1043" s="142"/>
      <c r="H1043" s="12"/>
      <c r="I1043" s="12"/>
      <c r="J1043" s="12"/>
      <c r="K1043" s="12"/>
      <c r="L1043" s="12"/>
      <c r="M1043" s="12"/>
      <c r="N1043" s="12"/>
      <c r="O1043" s="142"/>
      <c r="S1043" s="142"/>
      <c r="T1043" s="142"/>
      <c r="U1043" s="142"/>
      <c r="V1043" s="142"/>
      <c r="Y1043" s="144"/>
      <c r="Z1043" s="144"/>
      <c r="AA1043" s="144"/>
    </row>
    <row r="1044" spans="3:27" ht="14.1" customHeight="1" x14ac:dyDescent="0.2">
      <c r="C1044" s="142"/>
      <c r="D1044" s="142"/>
      <c r="E1044" s="142"/>
      <c r="H1044" s="12"/>
      <c r="I1044" s="12"/>
      <c r="J1044" s="12"/>
      <c r="K1044" s="12"/>
      <c r="L1044" s="12"/>
      <c r="M1044" s="12"/>
      <c r="N1044" s="12"/>
      <c r="O1044" s="142"/>
      <c r="S1044" s="142"/>
      <c r="T1044" s="142"/>
      <c r="U1044" s="142"/>
      <c r="V1044" s="142"/>
      <c r="Y1044" s="144"/>
      <c r="Z1044" s="144"/>
      <c r="AA1044" s="144"/>
    </row>
    <row r="1045" spans="3:27" ht="14.1" customHeight="1" x14ac:dyDescent="0.2">
      <c r="C1045" s="142"/>
      <c r="D1045" s="142"/>
      <c r="E1045" s="142"/>
      <c r="H1045" s="12"/>
      <c r="I1045" s="12"/>
      <c r="J1045" s="12"/>
      <c r="K1045" s="12"/>
      <c r="L1045" s="12"/>
      <c r="M1045" s="12"/>
      <c r="N1045" s="12"/>
      <c r="O1045" s="142"/>
      <c r="S1045" s="142"/>
      <c r="T1045" s="142"/>
      <c r="U1045" s="142"/>
      <c r="V1045" s="142"/>
      <c r="Y1045" s="144"/>
      <c r="Z1045" s="144"/>
      <c r="AA1045" s="144"/>
    </row>
    <row r="1046" spans="3:27" ht="14.1" customHeight="1" x14ac:dyDescent="0.2">
      <c r="C1046" s="142"/>
      <c r="D1046" s="142"/>
      <c r="E1046" s="142"/>
      <c r="H1046" s="12"/>
      <c r="I1046" s="12"/>
      <c r="J1046" s="12"/>
      <c r="K1046" s="12"/>
      <c r="L1046" s="12"/>
      <c r="M1046" s="12"/>
      <c r="N1046" s="12"/>
      <c r="O1046" s="142"/>
      <c r="S1046" s="142"/>
      <c r="T1046" s="142"/>
      <c r="U1046" s="142"/>
      <c r="V1046" s="142"/>
      <c r="Y1046" s="144"/>
      <c r="Z1046" s="144"/>
      <c r="AA1046" s="144"/>
    </row>
    <row r="1047" spans="3:27" ht="14.1" customHeight="1" x14ac:dyDescent="0.2">
      <c r="C1047" s="142"/>
      <c r="D1047" s="142"/>
      <c r="E1047" s="142"/>
      <c r="H1047" s="12"/>
      <c r="I1047" s="12"/>
      <c r="J1047" s="12"/>
      <c r="K1047" s="12"/>
      <c r="L1047" s="12"/>
      <c r="M1047" s="12"/>
      <c r="N1047" s="12"/>
      <c r="O1047" s="142"/>
      <c r="S1047" s="142"/>
      <c r="T1047" s="142"/>
      <c r="U1047" s="142"/>
      <c r="V1047" s="142"/>
      <c r="Y1047" s="144"/>
      <c r="Z1047" s="144"/>
      <c r="AA1047" s="144"/>
    </row>
    <row r="1048" spans="3:27" ht="14.1" customHeight="1" x14ac:dyDescent="0.2">
      <c r="C1048" s="142"/>
      <c r="D1048" s="142"/>
      <c r="E1048" s="142"/>
      <c r="H1048" s="12"/>
      <c r="I1048" s="12"/>
      <c r="J1048" s="12"/>
      <c r="K1048" s="12"/>
      <c r="L1048" s="12"/>
      <c r="M1048" s="12"/>
      <c r="N1048" s="12"/>
      <c r="O1048" s="142"/>
      <c r="S1048" s="142"/>
      <c r="T1048" s="142"/>
      <c r="U1048" s="142"/>
      <c r="V1048" s="142"/>
      <c r="Y1048" s="144"/>
      <c r="Z1048" s="144"/>
      <c r="AA1048" s="144"/>
    </row>
    <row r="1049" spans="3:27" ht="14.1" customHeight="1" x14ac:dyDescent="0.2">
      <c r="C1049" s="142"/>
      <c r="D1049" s="142"/>
      <c r="E1049" s="142"/>
      <c r="H1049" s="12"/>
      <c r="I1049" s="12"/>
      <c r="J1049" s="12"/>
      <c r="K1049" s="12"/>
      <c r="L1049" s="12"/>
      <c r="M1049" s="12"/>
      <c r="N1049" s="12"/>
      <c r="O1049" s="142"/>
      <c r="S1049" s="142"/>
      <c r="T1049" s="142"/>
      <c r="U1049" s="142"/>
      <c r="V1049" s="142"/>
      <c r="Y1049" s="144"/>
      <c r="Z1049" s="144"/>
      <c r="AA1049" s="144"/>
    </row>
    <row r="1050" spans="3:27" ht="14.1" customHeight="1" x14ac:dyDescent="0.2">
      <c r="C1050" s="142"/>
      <c r="D1050" s="142"/>
      <c r="E1050" s="142"/>
      <c r="H1050" s="12"/>
      <c r="I1050" s="12"/>
      <c r="J1050" s="12"/>
      <c r="K1050" s="12"/>
      <c r="L1050" s="12"/>
      <c r="M1050" s="12"/>
      <c r="N1050" s="12"/>
      <c r="O1050" s="142"/>
      <c r="S1050" s="142"/>
      <c r="T1050" s="142"/>
      <c r="U1050" s="142"/>
      <c r="V1050" s="142"/>
      <c r="Y1050" s="144"/>
      <c r="Z1050" s="144"/>
      <c r="AA1050" s="144"/>
    </row>
    <row r="1051" spans="3:27" ht="14.1" customHeight="1" x14ac:dyDescent="0.2">
      <c r="C1051" s="142"/>
      <c r="D1051" s="142"/>
      <c r="E1051" s="142"/>
      <c r="H1051" s="12"/>
      <c r="I1051" s="12"/>
      <c r="J1051" s="12"/>
      <c r="K1051" s="12"/>
      <c r="L1051" s="12"/>
      <c r="M1051" s="12"/>
      <c r="N1051" s="12"/>
      <c r="O1051" s="142"/>
      <c r="S1051" s="142"/>
      <c r="T1051" s="142"/>
      <c r="U1051" s="142"/>
      <c r="V1051" s="142"/>
      <c r="Y1051" s="144"/>
      <c r="Z1051" s="144"/>
      <c r="AA1051" s="144"/>
    </row>
    <row r="1052" spans="3:27" ht="14.1" customHeight="1" x14ac:dyDescent="0.2">
      <c r="C1052" s="142"/>
      <c r="D1052" s="142"/>
      <c r="E1052" s="142"/>
      <c r="H1052" s="12"/>
      <c r="I1052" s="12"/>
      <c r="J1052" s="12"/>
      <c r="K1052" s="12"/>
      <c r="L1052" s="12"/>
      <c r="M1052" s="12"/>
      <c r="N1052" s="12"/>
      <c r="O1052" s="142"/>
      <c r="S1052" s="142"/>
      <c r="T1052" s="142"/>
      <c r="U1052" s="142"/>
      <c r="V1052" s="142"/>
      <c r="Y1052" s="144"/>
      <c r="Z1052" s="144"/>
      <c r="AA1052" s="144"/>
    </row>
    <row r="1053" spans="3:27" ht="14.1" customHeight="1" x14ac:dyDescent="0.2">
      <c r="C1053" s="142"/>
      <c r="D1053" s="142"/>
      <c r="E1053" s="142"/>
      <c r="H1053" s="12"/>
      <c r="I1053" s="12"/>
      <c r="J1053" s="12"/>
      <c r="K1053" s="12"/>
      <c r="L1053" s="12"/>
      <c r="M1053" s="12"/>
      <c r="N1053" s="12"/>
      <c r="O1053" s="142"/>
      <c r="S1053" s="142"/>
      <c r="T1053" s="142"/>
      <c r="U1053" s="142"/>
      <c r="V1053" s="142"/>
      <c r="Y1053" s="144"/>
      <c r="Z1053" s="144"/>
      <c r="AA1053" s="144"/>
    </row>
    <row r="1054" spans="3:27" ht="14.1" customHeight="1" x14ac:dyDescent="0.2">
      <c r="C1054" s="142"/>
      <c r="D1054" s="142"/>
      <c r="E1054" s="142"/>
      <c r="H1054" s="12"/>
      <c r="I1054" s="12"/>
      <c r="J1054" s="12"/>
      <c r="K1054" s="12"/>
      <c r="L1054" s="12"/>
      <c r="M1054" s="12"/>
      <c r="N1054" s="12"/>
      <c r="O1054" s="142"/>
      <c r="S1054" s="142"/>
      <c r="T1054" s="142"/>
      <c r="U1054" s="142"/>
      <c r="V1054" s="142"/>
      <c r="Y1054" s="144"/>
      <c r="Z1054" s="144"/>
      <c r="AA1054" s="144"/>
    </row>
    <row r="1055" spans="3:27" ht="14.1" customHeight="1" x14ac:dyDescent="0.2">
      <c r="C1055" s="142"/>
      <c r="D1055" s="142"/>
      <c r="E1055" s="142"/>
      <c r="H1055" s="12"/>
      <c r="I1055" s="12"/>
      <c r="J1055" s="12"/>
      <c r="K1055" s="12"/>
      <c r="L1055" s="12"/>
      <c r="M1055" s="12"/>
      <c r="N1055" s="12"/>
      <c r="O1055" s="142"/>
      <c r="S1055" s="142"/>
      <c r="T1055" s="142"/>
      <c r="U1055" s="142"/>
      <c r="V1055" s="142"/>
      <c r="Y1055" s="144"/>
      <c r="Z1055" s="144"/>
      <c r="AA1055" s="144"/>
    </row>
    <row r="1056" spans="3:27" ht="14.1" customHeight="1" x14ac:dyDescent="0.2">
      <c r="C1056" s="142"/>
      <c r="D1056" s="142"/>
      <c r="E1056" s="142"/>
      <c r="H1056" s="12"/>
      <c r="I1056" s="12"/>
      <c r="J1056" s="12"/>
      <c r="K1056" s="12"/>
      <c r="L1056" s="12"/>
      <c r="M1056" s="12"/>
      <c r="N1056" s="12"/>
      <c r="O1056" s="142"/>
      <c r="S1056" s="142"/>
      <c r="T1056" s="142"/>
      <c r="U1056" s="142"/>
      <c r="V1056" s="142"/>
      <c r="Y1056" s="144"/>
      <c r="Z1056" s="144"/>
      <c r="AA1056" s="144"/>
    </row>
    <row r="1057" spans="3:27" ht="14.1" customHeight="1" x14ac:dyDescent="0.2">
      <c r="C1057" s="142"/>
      <c r="D1057" s="142"/>
      <c r="E1057" s="142"/>
      <c r="H1057" s="12"/>
      <c r="I1057" s="12"/>
      <c r="J1057" s="12"/>
      <c r="K1057" s="12"/>
      <c r="L1057" s="12"/>
      <c r="M1057" s="12"/>
      <c r="N1057" s="12"/>
      <c r="O1057" s="142"/>
      <c r="S1057" s="142"/>
      <c r="T1057" s="142"/>
      <c r="U1057" s="142"/>
      <c r="V1057" s="142"/>
      <c r="Y1057" s="144"/>
      <c r="Z1057" s="144"/>
      <c r="AA1057" s="144"/>
    </row>
    <row r="1058" spans="3:27" ht="14.1" customHeight="1" x14ac:dyDescent="0.2">
      <c r="C1058" s="142"/>
      <c r="D1058" s="142"/>
      <c r="E1058" s="142"/>
      <c r="H1058" s="12"/>
      <c r="I1058" s="12"/>
      <c r="J1058" s="12"/>
      <c r="K1058" s="12"/>
      <c r="L1058" s="12"/>
      <c r="M1058" s="12"/>
      <c r="N1058" s="12"/>
      <c r="O1058" s="142"/>
      <c r="S1058" s="142"/>
      <c r="T1058" s="142"/>
      <c r="U1058" s="142"/>
      <c r="V1058" s="142"/>
      <c r="Y1058" s="144"/>
      <c r="Z1058" s="144"/>
      <c r="AA1058" s="144"/>
    </row>
    <row r="1059" spans="3:27" ht="14.1" customHeight="1" x14ac:dyDescent="0.2">
      <c r="C1059" s="142"/>
      <c r="D1059" s="142"/>
      <c r="E1059" s="142"/>
      <c r="H1059" s="12"/>
      <c r="I1059" s="12"/>
      <c r="J1059" s="12"/>
      <c r="K1059" s="12"/>
      <c r="L1059" s="12"/>
      <c r="M1059" s="12"/>
      <c r="N1059" s="12"/>
      <c r="O1059" s="142"/>
      <c r="S1059" s="142"/>
      <c r="T1059" s="142"/>
      <c r="U1059" s="142"/>
      <c r="V1059" s="142"/>
      <c r="Y1059" s="144"/>
      <c r="Z1059" s="144"/>
      <c r="AA1059" s="144"/>
    </row>
    <row r="1060" spans="3:27" ht="14.1" customHeight="1" x14ac:dyDescent="0.2">
      <c r="C1060" s="142"/>
      <c r="D1060" s="142"/>
      <c r="E1060" s="142"/>
      <c r="H1060" s="12"/>
      <c r="I1060" s="12"/>
      <c r="J1060" s="12"/>
      <c r="K1060" s="12"/>
      <c r="L1060" s="12"/>
      <c r="M1060" s="12"/>
      <c r="N1060" s="12"/>
      <c r="O1060" s="142"/>
      <c r="S1060" s="142"/>
      <c r="T1060" s="142"/>
      <c r="U1060" s="142"/>
      <c r="V1060" s="142"/>
      <c r="Y1060" s="144"/>
      <c r="Z1060" s="144"/>
      <c r="AA1060" s="144"/>
    </row>
    <row r="1061" spans="3:27" ht="14.1" customHeight="1" x14ac:dyDescent="0.2">
      <c r="C1061" s="142"/>
      <c r="D1061" s="142"/>
      <c r="E1061" s="142"/>
      <c r="H1061" s="12"/>
      <c r="I1061" s="12"/>
      <c r="J1061" s="12"/>
      <c r="K1061" s="12"/>
      <c r="L1061" s="12"/>
      <c r="M1061" s="12"/>
      <c r="N1061" s="12"/>
      <c r="O1061" s="142"/>
      <c r="S1061" s="142"/>
      <c r="T1061" s="142"/>
      <c r="U1061" s="142"/>
      <c r="V1061" s="142"/>
      <c r="Y1061" s="144"/>
      <c r="Z1061" s="144"/>
      <c r="AA1061" s="144"/>
    </row>
    <row r="1062" spans="3:27" ht="14.1" customHeight="1" x14ac:dyDescent="0.2">
      <c r="C1062" s="142"/>
      <c r="D1062" s="142"/>
      <c r="E1062" s="142"/>
      <c r="H1062" s="12"/>
      <c r="I1062" s="12"/>
      <c r="J1062" s="12"/>
      <c r="K1062" s="12"/>
      <c r="L1062" s="12"/>
      <c r="M1062" s="12"/>
      <c r="N1062" s="12"/>
      <c r="O1062" s="142"/>
      <c r="S1062" s="142"/>
      <c r="T1062" s="142"/>
      <c r="U1062" s="142"/>
      <c r="V1062" s="142"/>
      <c r="Y1062" s="144"/>
      <c r="Z1062" s="144"/>
      <c r="AA1062" s="144"/>
    </row>
    <row r="1063" spans="3:27" ht="14.1" customHeight="1" x14ac:dyDescent="0.2">
      <c r="C1063" s="142"/>
      <c r="D1063" s="142"/>
      <c r="E1063" s="142"/>
      <c r="H1063" s="12"/>
      <c r="I1063" s="12"/>
      <c r="J1063" s="12"/>
      <c r="K1063" s="12"/>
      <c r="L1063" s="12"/>
      <c r="M1063" s="12"/>
      <c r="N1063" s="12"/>
      <c r="O1063" s="142"/>
      <c r="S1063" s="142"/>
      <c r="T1063" s="142"/>
      <c r="U1063" s="142"/>
      <c r="V1063" s="142"/>
      <c r="Y1063" s="144"/>
      <c r="Z1063" s="144"/>
      <c r="AA1063" s="144"/>
    </row>
    <row r="1064" spans="3:27" ht="14.1" customHeight="1" x14ac:dyDescent="0.2">
      <c r="C1064" s="142"/>
      <c r="D1064" s="142"/>
      <c r="E1064" s="142"/>
      <c r="H1064" s="12"/>
      <c r="I1064" s="12"/>
      <c r="J1064" s="12"/>
      <c r="K1064" s="12"/>
      <c r="L1064" s="12"/>
      <c r="M1064" s="12"/>
      <c r="N1064" s="12"/>
      <c r="O1064" s="142"/>
      <c r="S1064" s="142"/>
      <c r="T1064" s="142"/>
      <c r="U1064" s="142"/>
      <c r="V1064" s="142"/>
      <c r="Y1064" s="144"/>
      <c r="Z1064" s="144"/>
      <c r="AA1064" s="144"/>
    </row>
    <row r="1065" spans="3:27" ht="14.1" customHeight="1" x14ac:dyDescent="0.2">
      <c r="C1065" s="142"/>
      <c r="D1065" s="142"/>
      <c r="E1065" s="142"/>
      <c r="H1065" s="12"/>
      <c r="I1065" s="12"/>
      <c r="J1065" s="12"/>
      <c r="K1065" s="12"/>
      <c r="L1065" s="12"/>
      <c r="M1065" s="12"/>
      <c r="N1065" s="12"/>
      <c r="O1065" s="142"/>
      <c r="S1065" s="142"/>
      <c r="T1065" s="142"/>
      <c r="U1065" s="142"/>
      <c r="V1065" s="142"/>
      <c r="Y1065" s="144"/>
      <c r="Z1065" s="144"/>
      <c r="AA1065" s="144"/>
    </row>
    <row r="1066" spans="3:27" ht="14.1" customHeight="1" x14ac:dyDescent="0.2">
      <c r="C1066" s="142"/>
      <c r="D1066" s="142"/>
      <c r="E1066" s="142"/>
      <c r="H1066" s="12"/>
      <c r="I1066" s="12"/>
      <c r="J1066" s="12"/>
      <c r="K1066" s="12"/>
      <c r="L1066" s="12"/>
      <c r="M1066" s="12"/>
      <c r="N1066" s="12"/>
      <c r="O1066" s="142"/>
      <c r="S1066" s="142"/>
      <c r="T1066" s="142"/>
      <c r="U1066" s="142"/>
      <c r="V1066" s="142"/>
      <c r="Y1066" s="144"/>
      <c r="Z1066" s="144"/>
      <c r="AA1066" s="144"/>
    </row>
    <row r="1067" spans="3:27" ht="14.1" customHeight="1" x14ac:dyDescent="0.2">
      <c r="C1067" s="142"/>
      <c r="D1067" s="142"/>
      <c r="E1067" s="142"/>
      <c r="H1067" s="12"/>
      <c r="I1067" s="12"/>
      <c r="J1067" s="12"/>
      <c r="K1067" s="12"/>
      <c r="L1067" s="12"/>
      <c r="M1067" s="12"/>
      <c r="N1067" s="12"/>
      <c r="O1067" s="142"/>
      <c r="S1067" s="142"/>
      <c r="T1067" s="142"/>
      <c r="U1067" s="142"/>
      <c r="V1067" s="142"/>
      <c r="Y1067" s="144"/>
      <c r="Z1067" s="144"/>
      <c r="AA1067" s="144"/>
    </row>
    <row r="1068" spans="3:27" ht="14.1" customHeight="1" x14ac:dyDescent="0.2">
      <c r="C1068" s="142"/>
      <c r="D1068" s="142"/>
      <c r="E1068" s="142"/>
      <c r="H1068" s="12"/>
      <c r="I1068" s="12"/>
      <c r="J1068" s="12"/>
      <c r="K1068" s="12"/>
      <c r="L1068" s="12"/>
      <c r="M1068" s="12"/>
      <c r="N1068" s="12"/>
      <c r="O1068" s="142"/>
      <c r="S1068" s="142"/>
      <c r="T1068" s="142"/>
      <c r="U1068" s="142"/>
      <c r="V1068" s="142"/>
      <c r="Y1068" s="144"/>
      <c r="Z1068" s="144"/>
      <c r="AA1068" s="144"/>
    </row>
    <row r="1069" spans="3:27" ht="14.1" customHeight="1" x14ac:dyDescent="0.2">
      <c r="C1069" s="142"/>
      <c r="D1069" s="142"/>
      <c r="E1069" s="142"/>
      <c r="H1069" s="12"/>
      <c r="I1069" s="12"/>
      <c r="J1069" s="12"/>
      <c r="K1069" s="12"/>
      <c r="L1069" s="12"/>
      <c r="M1069" s="12"/>
      <c r="N1069" s="12"/>
      <c r="O1069" s="142"/>
      <c r="S1069" s="142"/>
      <c r="T1069" s="142"/>
      <c r="U1069" s="142"/>
      <c r="V1069" s="142"/>
      <c r="Y1069" s="144"/>
      <c r="Z1069" s="144"/>
      <c r="AA1069" s="144"/>
    </row>
    <row r="1070" spans="3:27" ht="14.1" customHeight="1" x14ac:dyDescent="0.2">
      <c r="C1070" s="142"/>
      <c r="D1070" s="142"/>
      <c r="E1070" s="142"/>
      <c r="H1070" s="12"/>
      <c r="I1070" s="12"/>
      <c r="J1070" s="12"/>
      <c r="K1070" s="12"/>
      <c r="L1070" s="12"/>
      <c r="M1070" s="12"/>
      <c r="N1070" s="12"/>
      <c r="O1070" s="142"/>
      <c r="S1070" s="142"/>
      <c r="T1070" s="142"/>
      <c r="U1070" s="142"/>
      <c r="V1070" s="142"/>
      <c r="Y1070" s="144"/>
      <c r="Z1070" s="144"/>
      <c r="AA1070" s="144"/>
    </row>
    <row r="1071" spans="3:27" ht="14.1" customHeight="1" x14ac:dyDescent="0.2">
      <c r="C1071" s="142"/>
      <c r="D1071" s="142"/>
      <c r="E1071" s="142"/>
      <c r="H1071" s="12"/>
      <c r="I1071" s="12"/>
      <c r="J1071" s="12"/>
      <c r="K1071" s="12"/>
      <c r="L1071" s="12"/>
      <c r="M1071" s="12"/>
      <c r="N1071" s="12"/>
      <c r="O1071" s="142"/>
      <c r="S1071" s="142"/>
      <c r="T1071" s="142"/>
      <c r="U1071" s="142"/>
      <c r="V1071" s="142"/>
      <c r="Y1071" s="144"/>
      <c r="Z1071" s="144"/>
      <c r="AA1071" s="144"/>
    </row>
    <row r="1072" spans="3:27" ht="14.1" customHeight="1" x14ac:dyDescent="0.2">
      <c r="C1072" s="142"/>
      <c r="D1072" s="142"/>
      <c r="E1072" s="142"/>
      <c r="H1072" s="12"/>
      <c r="I1072" s="12"/>
      <c r="J1072" s="12"/>
      <c r="K1072" s="12"/>
      <c r="L1072" s="12"/>
      <c r="M1072" s="12"/>
      <c r="N1072" s="12"/>
      <c r="O1072" s="142"/>
      <c r="S1072" s="142"/>
      <c r="T1072" s="142"/>
      <c r="U1072" s="142"/>
      <c r="V1072" s="142"/>
      <c r="Y1072" s="144"/>
      <c r="Z1072" s="144"/>
      <c r="AA1072" s="144"/>
    </row>
    <row r="1073" spans="3:27" ht="14.1" customHeight="1" x14ac:dyDescent="0.2">
      <c r="C1073" s="142"/>
      <c r="D1073" s="142"/>
      <c r="E1073" s="142"/>
      <c r="H1073" s="12"/>
      <c r="I1073" s="12"/>
      <c r="J1073" s="12"/>
      <c r="K1073" s="12"/>
      <c r="L1073" s="12"/>
      <c r="M1073" s="12"/>
      <c r="N1073" s="12"/>
      <c r="O1073" s="142"/>
      <c r="S1073" s="142"/>
      <c r="T1073" s="142"/>
      <c r="U1073" s="142"/>
      <c r="V1073" s="142"/>
      <c r="Y1073" s="144"/>
      <c r="Z1073" s="144"/>
      <c r="AA1073" s="144"/>
    </row>
    <row r="1074" spans="3:27" ht="14.1" customHeight="1" x14ac:dyDescent="0.2">
      <c r="C1074" s="142"/>
      <c r="D1074" s="142"/>
      <c r="E1074" s="142"/>
      <c r="H1074" s="12"/>
      <c r="I1074" s="12"/>
      <c r="J1074" s="12"/>
      <c r="K1074" s="12"/>
      <c r="L1074" s="12"/>
      <c r="M1074" s="12"/>
      <c r="N1074" s="12"/>
      <c r="O1074" s="142"/>
      <c r="S1074" s="142"/>
      <c r="T1074" s="142"/>
      <c r="U1074" s="142"/>
      <c r="V1074" s="142"/>
      <c r="Y1074" s="144"/>
      <c r="Z1074" s="144"/>
      <c r="AA1074" s="144"/>
    </row>
    <row r="1075" spans="3:27" ht="14.1" customHeight="1" x14ac:dyDescent="0.2">
      <c r="C1075" s="142"/>
      <c r="D1075" s="142"/>
      <c r="E1075" s="142"/>
      <c r="H1075" s="12"/>
      <c r="I1075" s="12"/>
      <c r="J1075" s="12"/>
      <c r="K1075" s="12"/>
      <c r="L1075" s="12"/>
      <c r="M1075" s="12"/>
      <c r="N1075" s="12"/>
      <c r="O1075" s="142"/>
      <c r="S1075" s="142"/>
      <c r="T1075" s="142"/>
      <c r="U1075" s="142"/>
      <c r="V1075" s="142"/>
      <c r="Y1075" s="144"/>
      <c r="Z1075" s="144"/>
      <c r="AA1075" s="144"/>
    </row>
    <row r="1076" spans="3:27" ht="14.1" customHeight="1" x14ac:dyDescent="0.2">
      <c r="C1076" s="142"/>
      <c r="D1076" s="142"/>
      <c r="E1076" s="142"/>
      <c r="H1076" s="12"/>
      <c r="I1076" s="12"/>
      <c r="J1076" s="12"/>
      <c r="K1076" s="12"/>
      <c r="L1076" s="12"/>
      <c r="M1076" s="12"/>
      <c r="N1076" s="12"/>
      <c r="O1076" s="142"/>
      <c r="S1076" s="142"/>
      <c r="T1076" s="142"/>
      <c r="U1076" s="142"/>
      <c r="V1076" s="142"/>
      <c r="Y1076" s="144"/>
      <c r="Z1076" s="144"/>
      <c r="AA1076" s="144"/>
    </row>
    <row r="1077" spans="3:27" ht="14.1" customHeight="1" x14ac:dyDescent="0.2">
      <c r="C1077" s="142"/>
      <c r="D1077" s="142"/>
      <c r="E1077" s="142"/>
      <c r="H1077" s="12"/>
      <c r="I1077" s="12"/>
      <c r="J1077" s="12"/>
      <c r="K1077" s="12"/>
      <c r="L1077" s="12"/>
      <c r="M1077" s="12"/>
      <c r="N1077" s="12"/>
      <c r="O1077" s="142"/>
      <c r="S1077" s="142"/>
      <c r="T1077" s="142"/>
      <c r="U1077" s="142"/>
      <c r="V1077" s="142"/>
      <c r="Y1077" s="144"/>
      <c r="Z1077" s="144"/>
      <c r="AA1077" s="144"/>
    </row>
    <row r="1078" spans="3:27" ht="14.1" customHeight="1" x14ac:dyDescent="0.2">
      <c r="C1078" s="142"/>
      <c r="D1078" s="142"/>
      <c r="E1078" s="142"/>
      <c r="H1078" s="12"/>
      <c r="I1078" s="12"/>
      <c r="J1078" s="12"/>
      <c r="K1078" s="12"/>
      <c r="L1078" s="12"/>
      <c r="M1078" s="12"/>
      <c r="N1078" s="12"/>
      <c r="O1078" s="142"/>
      <c r="S1078" s="142"/>
      <c r="T1078" s="142"/>
      <c r="U1078" s="142"/>
      <c r="V1078" s="142"/>
      <c r="Y1078" s="144"/>
      <c r="Z1078" s="144"/>
      <c r="AA1078" s="144"/>
    </row>
    <row r="1079" spans="3:27" ht="14.1" customHeight="1" x14ac:dyDescent="0.2">
      <c r="C1079" s="142"/>
      <c r="D1079" s="142"/>
      <c r="E1079" s="142"/>
      <c r="H1079" s="12"/>
      <c r="I1079" s="12"/>
      <c r="J1079" s="12"/>
      <c r="K1079" s="12"/>
      <c r="L1079" s="12"/>
      <c r="M1079" s="12"/>
      <c r="N1079" s="12"/>
      <c r="O1079" s="142"/>
      <c r="S1079" s="142"/>
      <c r="T1079" s="142"/>
      <c r="U1079" s="142"/>
      <c r="V1079" s="142"/>
      <c r="Y1079" s="144"/>
      <c r="Z1079" s="144"/>
      <c r="AA1079" s="144"/>
    </row>
    <row r="1080" spans="3:27" ht="14.1" customHeight="1" x14ac:dyDescent="0.2">
      <c r="C1080" s="142"/>
      <c r="D1080" s="142"/>
      <c r="E1080" s="142"/>
      <c r="H1080" s="12"/>
      <c r="I1080" s="12"/>
      <c r="J1080" s="12"/>
      <c r="K1080" s="12"/>
      <c r="L1080" s="12"/>
      <c r="M1080" s="12"/>
      <c r="N1080" s="12"/>
      <c r="O1080" s="142"/>
      <c r="S1080" s="142"/>
      <c r="T1080" s="142"/>
      <c r="U1080" s="142"/>
      <c r="V1080" s="142"/>
      <c r="Y1080" s="144"/>
      <c r="Z1080" s="144"/>
      <c r="AA1080" s="144"/>
    </row>
    <row r="1081" spans="3:27" ht="14.1" customHeight="1" x14ac:dyDescent="0.2">
      <c r="C1081" s="142"/>
      <c r="D1081" s="142"/>
      <c r="E1081" s="142"/>
      <c r="H1081" s="12"/>
      <c r="I1081" s="12"/>
      <c r="J1081" s="12"/>
      <c r="K1081" s="12"/>
      <c r="L1081" s="12"/>
      <c r="M1081" s="12"/>
      <c r="N1081" s="12"/>
      <c r="O1081" s="142"/>
      <c r="S1081" s="142"/>
      <c r="T1081" s="142"/>
      <c r="U1081" s="142"/>
      <c r="V1081" s="142"/>
      <c r="Y1081" s="144"/>
      <c r="Z1081" s="144"/>
      <c r="AA1081" s="144"/>
    </row>
    <row r="1082" spans="3:27" ht="14.1" customHeight="1" x14ac:dyDescent="0.2">
      <c r="C1082" s="142"/>
      <c r="D1082" s="142"/>
      <c r="E1082" s="142"/>
      <c r="H1082" s="12"/>
      <c r="I1082" s="12"/>
      <c r="J1082" s="12"/>
      <c r="K1082" s="12"/>
      <c r="L1082" s="12"/>
      <c r="M1082" s="12"/>
      <c r="N1082" s="12"/>
      <c r="O1082" s="142"/>
      <c r="S1082" s="142"/>
      <c r="T1082" s="142"/>
      <c r="U1082" s="142"/>
      <c r="V1082" s="142"/>
      <c r="Y1082" s="144"/>
      <c r="Z1082" s="144"/>
      <c r="AA1082" s="144"/>
    </row>
    <row r="1083" spans="3:27" ht="14.1" customHeight="1" x14ac:dyDescent="0.2">
      <c r="C1083" s="142"/>
      <c r="D1083" s="142"/>
      <c r="E1083" s="142"/>
      <c r="H1083" s="12"/>
      <c r="I1083" s="12"/>
      <c r="J1083" s="12"/>
      <c r="K1083" s="12"/>
      <c r="L1083" s="12"/>
      <c r="M1083" s="12"/>
      <c r="N1083" s="12"/>
      <c r="O1083" s="142"/>
      <c r="S1083" s="142"/>
      <c r="T1083" s="142"/>
      <c r="U1083" s="142"/>
      <c r="V1083" s="142"/>
      <c r="Y1083" s="144"/>
      <c r="Z1083" s="144"/>
      <c r="AA1083" s="144"/>
    </row>
    <row r="1084" spans="3:27" ht="14.1" customHeight="1" x14ac:dyDescent="0.2">
      <c r="C1084" s="142"/>
      <c r="D1084" s="142"/>
      <c r="E1084" s="142"/>
      <c r="H1084" s="12"/>
      <c r="I1084" s="12"/>
      <c r="J1084" s="12"/>
      <c r="K1084" s="12"/>
      <c r="L1084" s="12"/>
      <c r="M1084" s="12"/>
      <c r="N1084" s="12"/>
      <c r="O1084" s="142"/>
      <c r="S1084" s="142"/>
      <c r="T1084" s="142"/>
      <c r="U1084" s="142"/>
      <c r="V1084" s="142"/>
      <c r="Y1084" s="144"/>
      <c r="Z1084" s="144"/>
      <c r="AA1084" s="144"/>
    </row>
    <row r="1085" spans="3:27" ht="14.1" customHeight="1" x14ac:dyDescent="0.2">
      <c r="C1085" s="142"/>
      <c r="D1085" s="142"/>
      <c r="E1085" s="142"/>
      <c r="H1085" s="12"/>
      <c r="I1085" s="12"/>
      <c r="J1085" s="12"/>
      <c r="K1085" s="12"/>
      <c r="L1085" s="12"/>
      <c r="M1085" s="12"/>
      <c r="N1085" s="12"/>
      <c r="O1085" s="142"/>
      <c r="S1085" s="142"/>
      <c r="T1085" s="142"/>
      <c r="U1085" s="142"/>
      <c r="V1085" s="142"/>
      <c r="Y1085" s="144"/>
      <c r="Z1085" s="144"/>
      <c r="AA1085" s="144"/>
    </row>
    <row r="1086" spans="3:27" ht="14.1" customHeight="1" x14ac:dyDescent="0.2">
      <c r="C1086" s="142"/>
      <c r="D1086" s="142"/>
      <c r="E1086" s="142"/>
      <c r="H1086" s="12"/>
      <c r="I1086" s="12"/>
      <c r="J1086" s="12"/>
      <c r="K1086" s="12"/>
      <c r="L1086" s="12"/>
      <c r="M1086" s="12"/>
      <c r="N1086" s="12"/>
      <c r="O1086" s="142"/>
      <c r="S1086" s="142"/>
      <c r="T1086" s="142"/>
      <c r="U1086" s="142"/>
      <c r="V1086" s="142"/>
      <c r="Y1086" s="144"/>
      <c r="Z1086" s="144"/>
      <c r="AA1086" s="144"/>
    </row>
    <row r="1087" spans="3:27" ht="14.1" customHeight="1" x14ac:dyDescent="0.2">
      <c r="C1087" s="142"/>
      <c r="D1087" s="142"/>
      <c r="E1087" s="142"/>
      <c r="H1087" s="12"/>
      <c r="I1087" s="12"/>
      <c r="J1087" s="12"/>
      <c r="K1087" s="12"/>
      <c r="L1087" s="12"/>
      <c r="M1087" s="12"/>
      <c r="N1087" s="12"/>
      <c r="O1087" s="142"/>
      <c r="S1087" s="142"/>
      <c r="T1087" s="142"/>
      <c r="U1087" s="142"/>
      <c r="V1087" s="142"/>
      <c r="Y1087" s="144"/>
      <c r="Z1087" s="144"/>
      <c r="AA1087" s="144"/>
    </row>
    <row r="1088" spans="3:27" ht="14.1" customHeight="1" x14ac:dyDescent="0.2">
      <c r="C1088" s="142"/>
      <c r="D1088" s="142"/>
      <c r="E1088" s="142"/>
      <c r="H1088" s="12"/>
      <c r="I1088" s="12"/>
      <c r="J1088" s="12"/>
      <c r="K1088" s="12"/>
      <c r="L1088" s="12"/>
      <c r="M1088" s="12"/>
      <c r="N1088" s="12"/>
      <c r="O1088" s="142"/>
      <c r="S1088" s="142"/>
      <c r="T1088" s="142"/>
      <c r="U1088" s="142"/>
      <c r="V1088" s="142"/>
      <c r="Y1088" s="144"/>
      <c r="Z1088" s="144"/>
      <c r="AA1088" s="144"/>
    </row>
    <row r="1089" spans="3:27" ht="14.1" customHeight="1" x14ac:dyDescent="0.2">
      <c r="C1089" s="142"/>
      <c r="D1089" s="142"/>
      <c r="E1089" s="142"/>
      <c r="H1089" s="12"/>
      <c r="I1089" s="12"/>
      <c r="J1089" s="12"/>
      <c r="K1089" s="12"/>
      <c r="L1089" s="12"/>
      <c r="M1089" s="12"/>
      <c r="N1089" s="12"/>
      <c r="O1089" s="142"/>
      <c r="S1089" s="142"/>
      <c r="T1089" s="142"/>
      <c r="U1089" s="142"/>
      <c r="V1089" s="142"/>
      <c r="Y1089" s="144"/>
      <c r="Z1089" s="144"/>
      <c r="AA1089" s="144"/>
    </row>
    <row r="1090" spans="3:27" ht="14.1" customHeight="1" x14ac:dyDescent="0.2">
      <c r="C1090" s="142"/>
      <c r="D1090" s="142"/>
      <c r="E1090" s="142"/>
      <c r="H1090" s="12"/>
      <c r="I1090" s="12"/>
      <c r="J1090" s="12"/>
      <c r="K1090" s="12"/>
      <c r="L1090" s="12"/>
      <c r="M1090" s="12"/>
      <c r="N1090" s="12"/>
      <c r="O1090" s="142"/>
      <c r="S1090" s="142"/>
      <c r="T1090" s="142"/>
      <c r="U1090" s="142"/>
      <c r="V1090" s="142"/>
      <c r="Y1090" s="144"/>
      <c r="Z1090" s="144"/>
      <c r="AA1090" s="144"/>
    </row>
    <row r="1091" spans="3:27" ht="14.1" customHeight="1" x14ac:dyDescent="0.2">
      <c r="C1091" s="142"/>
      <c r="D1091" s="142"/>
      <c r="E1091" s="142"/>
      <c r="H1091" s="12"/>
      <c r="I1091" s="12"/>
      <c r="J1091" s="12"/>
      <c r="K1091" s="12"/>
      <c r="L1091" s="12"/>
      <c r="M1091" s="12"/>
      <c r="N1091" s="12"/>
      <c r="O1091" s="142"/>
      <c r="S1091" s="142"/>
      <c r="T1091" s="142"/>
      <c r="U1091" s="142"/>
      <c r="V1091" s="142"/>
      <c r="Y1091" s="144"/>
      <c r="Z1091" s="144"/>
      <c r="AA1091" s="144"/>
    </row>
    <row r="1092" spans="3:27" ht="14.1" customHeight="1" x14ac:dyDescent="0.2">
      <c r="C1092" s="142"/>
      <c r="D1092" s="142"/>
      <c r="E1092" s="142"/>
      <c r="H1092" s="12"/>
      <c r="I1092" s="12"/>
      <c r="J1092" s="12"/>
      <c r="K1092" s="12"/>
      <c r="L1092" s="12"/>
      <c r="M1092" s="12"/>
      <c r="N1092" s="12"/>
      <c r="O1092" s="142"/>
      <c r="S1092" s="142"/>
      <c r="T1092" s="142"/>
      <c r="U1092" s="142"/>
      <c r="V1092" s="142"/>
      <c r="Y1092" s="144"/>
      <c r="Z1092" s="144"/>
      <c r="AA1092" s="144"/>
    </row>
    <row r="1093" spans="3:27" ht="14.1" customHeight="1" x14ac:dyDescent="0.2">
      <c r="C1093" s="142"/>
      <c r="D1093" s="142"/>
      <c r="E1093" s="142"/>
      <c r="H1093" s="12"/>
      <c r="I1093" s="12"/>
      <c r="J1093" s="12"/>
      <c r="K1093" s="12"/>
      <c r="L1093" s="12"/>
      <c r="M1093" s="12"/>
      <c r="N1093" s="12"/>
      <c r="O1093" s="142"/>
      <c r="S1093" s="142"/>
      <c r="T1093" s="142"/>
      <c r="U1093" s="142"/>
      <c r="V1093" s="142"/>
      <c r="Y1093" s="144"/>
      <c r="Z1093" s="144"/>
      <c r="AA1093" s="144"/>
    </row>
    <row r="1094" spans="3:27" ht="14.1" customHeight="1" x14ac:dyDescent="0.2">
      <c r="C1094" s="142"/>
      <c r="D1094" s="142"/>
      <c r="E1094" s="142"/>
      <c r="H1094" s="12"/>
      <c r="I1094" s="12"/>
      <c r="J1094" s="12"/>
      <c r="K1094" s="12"/>
      <c r="L1094" s="12"/>
      <c r="M1094" s="12"/>
      <c r="N1094" s="12"/>
      <c r="O1094" s="142"/>
      <c r="S1094" s="142"/>
      <c r="T1094" s="142"/>
      <c r="U1094" s="142"/>
      <c r="V1094" s="142"/>
      <c r="Y1094" s="144"/>
      <c r="Z1094" s="144"/>
      <c r="AA1094" s="144"/>
    </row>
    <row r="1095" spans="3:27" ht="14.1" customHeight="1" x14ac:dyDescent="0.2">
      <c r="C1095" s="142"/>
      <c r="D1095" s="142"/>
      <c r="E1095" s="142"/>
      <c r="H1095" s="12"/>
      <c r="I1095" s="12"/>
      <c r="J1095" s="12"/>
      <c r="K1095" s="12"/>
      <c r="L1095" s="12"/>
      <c r="M1095" s="12"/>
      <c r="N1095" s="12"/>
      <c r="O1095" s="142"/>
      <c r="S1095" s="142"/>
      <c r="T1095" s="142"/>
      <c r="U1095" s="142"/>
      <c r="V1095" s="142"/>
      <c r="Y1095" s="144"/>
      <c r="Z1095" s="144"/>
      <c r="AA1095" s="144"/>
    </row>
    <row r="1096" spans="3:27" ht="14.1" customHeight="1" x14ac:dyDescent="0.2">
      <c r="C1096" s="142"/>
      <c r="D1096" s="142"/>
      <c r="E1096" s="142"/>
      <c r="H1096" s="12"/>
      <c r="I1096" s="12"/>
      <c r="J1096" s="12"/>
      <c r="K1096" s="12"/>
      <c r="L1096" s="12"/>
      <c r="M1096" s="12"/>
      <c r="N1096" s="12"/>
      <c r="O1096" s="142"/>
      <c r="S1096" s="142"/>
      <c r="T1096" s="142"/>
      <c r="U1096" s="142"/>
      <c r="V1096" s="142"/>
      <c r="Y1096" s="144"/>
      <c r="Z1096" s="144"/>
      <c r="AA1096" s="144"/>
    </row>
    <row r="1097" spans="3:27" ht="14.1" customHeight="1" x14ac:dyDescent="0.2">
      <c r="C1097" s="142"/>
      <c r="D1097" s="142"/>
      <c r="E1097" s="142"/>
      <c r="H1097" s="12"/>
      <c r="I1097" s="12"/>
      <c r="J1097" s="12"/>
      <c r="K1097" s="12"/>
      <c r="L1097" s="12"/>
      <c r="M1097" s="12"/>
      <c r="N1097" s="12"/>
      <c r="O1097" s="142"/>
      <c r="S1097" s="142"/>
      <c r="T1097" s="142"/>
      <c r="U1097" s="142"/>
      <c r="V1097" s="142"/>
      <c r="Y1097" s="144"/>
      <c r="Z1097" s="144"/>
      <c r="AA1097" s="144"/>
    </row>
    <row r="1098" spans="3:27" ht="14.1" customHeight="1" x14ac:dyDescent="0.2">
      <c r="C1098" s="142"/>
      <c r="D1098" s="142"/>
      <c r="E1098" s="142"/>
      <c r="H1098" s="12"/>
      <c r="I1098" s="12"/>
      <c r="J1098" s="12"/>
      <c r="K1098" s="12"/>
      <c r="L1098" s="12"/>
      <c r="M1098" s="12"/>
      <c r="N1098" s="12"/>
      <c r="O1098" s="142"/>
      <c r="S1098" s="142"/>
      <c r="T1098" s="142"/>
      <c r="U1098" s="142"/>
      <c r="V1098" s="142"/>
      <c r="Y1098" s="144"/>
      <c r="Z1098" s="144"/>
      <c r="AA1098" s="144"/>
    </row>
    <row r="1099" spans="3:27" ht="14.1" customHeight="1" x14ac:dyDescent="0.2">
      <c r="C1099" s="142"/>
      <c r="D1099" s="142"/>
      <c r="E1099" s="142"/>
      <c r="H1099" s="12"/>
      <c r="I1099" s="12"/>
      <c r="J1099" s="12"/>
      <c r="K1099" s="12"/>
      <c r="L1099" s="12"/>
      <c r="M1099" s="12"/>
      <c r="N1099" s="12"/>
      <c r="O1099" s="142"/>
      <c r="S1099" s="142"/>
      <c r="T1099" s="142"/>
      <c r="U1099" s="142"/>
      <c r="V1099" s="142"/>
      <c r="Y1099" s="144"/>
      <c r="Z1099" s="144"/>
      <c r="AA1099" s="144"/>
    </row>
    <row r="1100" spans="3:27" ht="14.1" customHeight="1" x14ac:dyDescent="0.2">
      <c r="C1100" s="142"/>
      <c r="D1100" s="142"/>
      <c r="E1100" s="142"/>
      <c r="H1100" s="12"/>
      <c r="I1100" s="12"/>
      <c r="J1100" s="12"/>
      <c r="K1100" s="12"/>
      <c r="L1100" s="12"/>
      <c r="M1100" s="12"/>
      <c r="N1100" s="12"/>
      <c r="O1100" s="142"/>
      <c r="S1100" s="142"/>
      <c r="T1100" s="142"/>
      <c r="U1100" s="142"/>
      <c r="V1100" s="142"/>
      <c r="Y1100" s="144"/>
      <c r="Z1100" s="144"/>
      <c r="AA1100" s="144"/>
    </row>
    <row r="1101" spans="3:27" ht="14.1" customHeight="1" x14ac:dyDescent="0.2">
      <c r="C1101" s="142"/>
      <c r="D1101" s="142"/>
      <c r="E1101" s="142"/>
      <c r="H1101" s="12"/>
      <c r="I1101" s="12"/>
      <c r="J1101" s="12"/>
      <c r="K1101" s="12"/>
      <c r="L1101" s="12"/>
      <c r="M1101" s="12"/>
      <c r="N1101" s="12"/>
      <c r="O1101" s="142"/>
      <c r="S1101" s="142"/>
      <c r="T1101" s="142"/>
      <c r="U1101" s="142"/>
      <c r="V1101" s="142"/>
      <c r="Y1101" s="144"/>
      <c r="Z1101" s="144"/>
      <c r="AA1101" s="144"/>
    </row>
    <row r="1102" spans="3:27" ht="14.1" customHeight="1" x14ac:dyDescent="0.2">
      <c r="C1102" s="142"/>
      <c r="D1102" s="142"/>
      <c r="E1102" s="142"/>
      <c r="H1102" s="12"/>
      <c r="I1102" s="12"/>
      <c r="J1102" s="12"/>
      <c r="K1102" s="12"/>
      <c r="L1102" s="12"/>
      <c r="M1102" s="12"/>
      <c r="N1102" s="12"/>
      <c r="O1102" s="142"/>
      <c r="S1102" s="142"/>
      <c r="T1102" s="142"/>
      <c r="U1102" s="142"/>
      <c r="V1102" s="142"/>
      <c r="Y1102" s="144"/>
      <c r="Z1102" s="144"/>
      <c r="AA1102" s="144"/>
    </row>
    <row r="1103" spans="3:27" ht="14.1" customHeight="1" x14ac:dyDescent="0.2">
      <c r="C1103" s="142"/>
      <c r="D1103" s="142"/>
      <c r="E1103" s="142"/>
      <c r="H1103" s="12"/>
      <c r="I1103" s="12"/>
      <c r="J1103" s="12"/>
      <c r="K1103" s="12"/>
      <c r="L1103" s="12"/>
      <c r="M1103" s="12"/>
      <c r="N1103" s="12"/>
      <c r="O1103" s="142"/>
      <c r="S1103" s="142"/>
      <c r="T1103" s="142"/>
      <c r="U1103" s="142"/>
      <c r="V1103" s="142"/>
      <c r="Y1103" s="144"/>
      <c r="Z1103" s="144"/>
      <c r="AA1103" s="144"/>
    </row>
    <row r="1104" spans="3:27" ht="14.1" customHeight="1" x14ac:dyDescent="0.2">
      <c r="C1104" s="142"/>
      <c r="D1104" s="142"/>
      <c r="E1104" s="142"/>
      <c r="H1104" s="12"/>
      <c r="I1104" s="12"/>
      <c r="J1104" s="12"/>
      <c r="K1104" s="12"/>
      <c r="L1104" s="12"/>
      <c r="M1104" s="12"/>
      <c r="N1104" s="12"/>
      <c r="O1104" s="142"/>
      <c r="S1104" s="142"/>
      <c r="T1104" s="142"/>
      <c r="U1104" s="142"/>
      <c r="V1104" s="142"/>
      <c r="Y1104" s="144"/>
      <c r="Z1104" s="144"/>
      <c r="AA1104" s="144"/>
    </row>
    <row r="1105" spans="3:27" ht="14.1" customHeight="1" x14ac:dyDescent="0.2">
      <c r="C1105" s="142"/>
      <c r="D1105" s="142"/>
      <c r="E1105" s="142"/>
      <c r="H1105" s="12"/>
      <c r="I1105" s="12"/>
      <c r="J1105" s="12"/>
      <c r="K1105" s="12"/>
      <c r="L1105" s="12"/>
      <c r="M1105" s="12"/>
      <c r="N1105" s="12"/>
      <c r="O1105" s="142"/>
      <c r="S1105" s="142"/>
      <c r="T1105" s="142"/>
      <c r="U1105" s="142"/>
      <c r="V1105" s="142"/>
      <c r="Y1105" s="144"/>
      <c r="Z1105" s="144"/>
      <c r="AA1105" s="144"/>
    </row>
    <row r="1106" spans="3:27" ht="14.1" customHeight="1" x14ac:dyDescent="0.2">
      <c r="C1106" s="142"/>
      <c r="D1106" s="142"/>
      <c r="E1106" s="142"/>
      <c r="H1106" s="12"/>
      <c r="I1106" s="12"/>
      <c r="J1106" s="12"/>
      <c r="K1106" s="12"/>
      <c r="L1106" s="12"/>
      <c r="M1106" s="12"/>
      <c r="N1106" s="12"/>
      <c r="O1106" s="142"/>
      <c r="S1106" s="142"/>
      <c r="T1106" s="142"/>
      <c r="U1106" s="142"/>
      <c r="V1106" s="142"/>
      <c r="Y1106" s="144"/>
      <c r="Z1106" s="144"/>
      <c r="AA1106" s="144"/>
    </row>
    <row r="1107" spans="3:27" ht="14.1" customHeight="1" x14ac:dyDescent="0.2">
      <c r="C1107" s="142"/>
      <c r="D1107" s="142"/>
      <c r="E1107" s="142"/>
      <c r="H1107" s="12"/>
      <c r="I1107" s="12"/>
      <c r="J1107" s="12"/>
      <c r="K1107" s="12"/>
      <c r="L1107" s="12"/>
      <c r="M1107" s="12"/>
      <c r="N1107" s="12"/>
      <c r="O1107" s="142"/>
      <c r="S1107" s="142"/>
      <c r="T1107" s="142"/>
      <c r="U1107" s="142"/>
      <c r="V1107" s="142"/>
      <c r="Y1107" s="144"/>
      <c r="Z1107" s="144"/>
      <c r="AA1107" s="144"/>
    </row>
    <row r="1108" spans="3:27" ht="14.1" customHeight="1" x14ac:dyDescent="0.2">
      <c r="C1108" s="142"/>
      <c r="D1108" s="142"/>
      <c r="E1108" s="142"/>
      <c r="H1108" s="12"/>
      <c r="I1108" s="12"/>
      <c r="J1108" s="12"/>
      <c r="K1108" s="12"/>
      <c r="L1108" s="12"/>
      <c r="M1108" s="12"/>
      <c r="N1108" s="12"/>
      <c r="O1108" s="142"/>
      <c r="S1108" s="142"/>
      <c r="T1108" s="142"/>
      <c r="U1108" s="142"/>
      <c r="V1108" s="142"/>
      <c r="Y1108" s="144"/>
      <c r="Z1108" s="144"/>
      <c r="AA1108" s="144"/>
    </row>
    <row r="1109" spans="3:27" ht="14.1" customHeight="1" x14ac:dyDescent="0.2">
      <c r="C1109" s="142"/>
      <c r="D1109" s="142"/>
      <c r="E1109" s="142"/>
      <c r="H1109" s="12"/>
      <c r="I1109" s="12"/>
      <c r="J1109" s="12"/>
      <c r="K1109" s="12"/>
      <c r="L1109" s="12"/>
      <c r="M1109" s="12"/>
      <c r="N1109" s="12"/>
      <c r="O1109" s="142"/>
      <c r="S1109" s="142"/>
      <c r="T1109" s="142"/>
      <c r="U1109" s="142"/>
      <c r="V1109" s="142"/>
      <c r="Y1109" s="144"/>
      <c r="Z1109" s="144"/>
      <c r="AA1109" s="144"/>
    </row>
    <row r="1110" spans="3:27" ht="14.1" customHeight="1" x14ac:dyDescent="0.2">
      <c r="C1110" s="142"/>
      <c r="D1110" s="142"/>
      <c r="E1110" s="142"/>
      <c r="H1110" s="12"/>
      <c r="I1110" s="12"/>
      <c r="J1110" s="12"/>
      <c r="K1110" s="12"/>
      <c r="L1110" s="12"/>
      <c r="M1110" s="12"/>
      <c r="N1110" s="12"/>
      <c r="O1110" s="142"/>
      <c r="S1110" s="142"/>
      <c r="T1110" s="142"/>
      <c r="U1110" s="142"/>
      <c r="V1110" s="142"/>
      <c r="Y1110" s="144"/>
      <c r="Z1110" s="144"/>
      <c r="AA1110" s="144"/>
    </row>
    <row r="1111" spans="3:27" ht="14.1" customHeight="1" x14ac:dyDescent="0.2">
      <c r="C1111" s="142"/>
      <c r="D1111" s="142"/>
      <c r="E1111" s="142"/>
      <c r="H1111" s="12"/>
      <c r="I1111" s="12"/>
      <c r="J1111" s="12"/>
      <c r="K1111" s="12"/>
      <c r="L1111" s="12"/>
      <c r="M1111" s="12"/>
      <c r="N1111" s="12"/>
      <c r="O1111" s="142"/>
      <c r="S1111" s="142"/>
      <c r="T1111" s="142"/>
      <c r="U1111" s="142"/>
      <c r="V1111" s="142"/>
      <c r="Y1111" s="144"/>
      <c r="Z1111" s="144"/>
      <c r="AA1111" s="144"/>
    </row>
    <row r="1112" spans="3:27" ht="14.1" customHeight="1" x14ac:dyDescent="0.2">
      <c r="C1112" s="142"/>
      <c r="D1112" s="142"/>
      <c r="E1112" s="142"/>
      <c r="H1112" s="12"/>
      <c r="I1112" s="12"/>
      <c r="J1112" s="12"/>
      <c r="K1112" s="12"/>
      <c r="L1112" s="12"/>
      <c r="M1112" s="12"/>
      <c r="N1112" s="12"/>
      <c r="O1112" s="142"/>
      <c r="S1112" s="142"/>
      <c r="T1112" s="142"/>
      <c r="U1112" s="142"/>
      <c r="V1112" s="142"/>
      <c r="Y1112" s="144"/>
      <c r="Z1112" s="144"/>
      <c r="AA1112" s="144"/>
    </row>
    <row r="1113" spans="3:27" ht="14.1" customHeight="1" x14ac:dyDescent="0.2">
      <c r="C1113" s="142"/>
      <c r="D1113" s="142"/>
      <c r="E1113" s="142"/>
      <c r="H1113" s="12"/>
      <c r="I1113" s="12"/>
      <c r="J1113" s="12"/>
      <c r="K1113" s="12"/>
      <c r="L1113" s="12"/>
      <c r="M1113" s="12"/>
      <c r="N1113" s="12"/>
      <c r="O1113" s="142"/>
      <c r="S1113" s="142"/>
      <c r="T1113" s="142"/>
      <c r="U1113" s="142"/>
      <c r="V1113" s="142"/>
      <c r="Y1113" s="144"/>
      <c r="Z1113" s="144"/>
      <c r="AA1113" s="144"/>
    </row>
    <row r="1114" spans="3:27" ht="14.1" customHeight="1" x14ac:dyDescent="0.2">
      <c r="C1114" s="142"/>
      <c r="D1114" s="142"/>
      <c r="E1114" s="142"/>
      <c r="H1114" s="12"/>
      <c r="I1114" s="12"/>
      <c r="J1114" s="12"/>
      <c r="K1114" s="12"/>
      <c r="L1114" s="12"/>
      <c r="M1114" s="12"/>
      <c r="N1114" s="12"/>
      <c r="O1114" s="142"/>
      <c r="S1114" s="142"/>
      <c r="T1114" s="142"/>
      <c r="U1114" s="142"/>
      <c r="V1114" s="142"/>
      <c r="Y1114" s="144"/>
      <c r="Z1114" s="144"/>
      <c r="AA1114" s="144"/>
    </row>
    <row r="1115" spans="3:27" ht="14.1" customHeight="1" x14ac:dyDescent="0.2">
      <c r="C1115" s="142"/>
      <c r="D1115" s="142"/>
      <c r="E1115" s="142"/>
      <c r="H1115" s="12"/>
      <c r="I1115" s="12"/>
      <c r="J1115" s="12"/>
      <c r="K1115" s="12"/>
      <c r="L1115" s="12"/>
      <c r="M1115" s="12"/>
      <c r="N1115" s="12"/>
      <c r="O1115" s="142"/>
      <c r="S1115" s="142"/>
      <c r="T1115" s="142"/>
      <c r="U1115" s="142"/>
      <c r="V1115" s="142"/>
      <c r="Y1115" s="144"/>
      <c r="Z1115" s="144"/>
      <c r="AA1115" s="144"/>
    </row>
    <row r="1116" spans="3:27" ht="14.1" customHeight="1" x14ac:dyDescent="0.2">
      <c r="C1116" s="142"/>
      <c r="D1116" s="142"/>
      <c r="E1116" s="142"/>
      <c r="H1116" s="12"/>
      <c r="I1116" s="12"/>
      <c r="J1116" s="12"/>
      <c r="K1116" s="12"/>
      <c r="L1116" s="12"/>
      <c r="M1116" s="12"/>
      <c r="N1116" s="12"/>
      <c r="O1116" s="142"/>
      <c r="S1116" s="142"/>
      <c r="T1116" s="142"/>
      <c r="U1116" s="142"/>
      <c r="V1116" s="142"/>
      <c r="Y1116" s="144"/>
      <c r="Z1116" s="144"/>
      <c r="AA1116" s="144"/>
    </row>
    <row r="1117" spans="3:27" ht="14.1" customHeight="1" x14ac:dyDescent="0.2">
      <c r="C1117" s="142"/>
      <c r="D1117" s="142"/>
      <c r="E1117" s="142"/>
      <c r="H1117" s="12"/>
      <c r="I1117" s="12"/>
      <c r="J1117" s="12"/>
      <c r="K1117" s="12"/>
      <c r="L1117" s="12"/>
      <c r="M1117" s="12"/>
      <c r="N1117" s="12"/>
      <c r="O1117" s="142"/>
      <c r="S1117" s="142"/>
      <c r="T1117" s="142"/>
      <c r="U1117" s="142"/>
      <c r="V1117" s="142"/>
      <c r="Y1117" s="144"/>
      <c r="Z1117" s="144"/>
      <c r="AA1117" s="144"/>
    </row>
    <row r="1118" spans="3:27" ht="14.1" customHeight="1" x14ac:dyDescent="0.2">
      <c r="C1118" s="142"/>
      <c r="D1118" s="142"/>
      <c r="E1118" s="142"/>
      <c r="H1118" s="12"/>
      <c r="I1118" s="12"/>
      <c r="J1118" s="12"/>
      <c r="K1118" s="12"/>
      <c r="L1118" s="12"/>
      <c r="M1118" s="12"/>
      <c r="N1118" s="12"/>
      <c r="O1118" s="142"/>
      <c r="S1118" s="142"/>
      <c r="T1118" s="142"/>
      <c r="U1118" s="142"/>
      <c r="V1118" s="142"/>
      <c r="Y1118" s="144"/>
      <c r="Z1118" s="144"/>
      <c r="AA1118" s="144"/>
    </row>
    <row r="1119" spans="3:27" ht="14.1" customHeight="1" x14ac:dyDescent="0.2">
      <c r="C1119" s="142"/>
      <c r="D1119" s="142"/>
      <c r="E1119" s="142"/>
      <c r="H1119" s="12"/>
      <c r="I1119" s="12"/>
      <c r="J1119" s="12"/>
      <c r="K1119" s="12"/>
      <c r="L1119" s="12"/>
      <c r="M1119" s="12"/>
      <c r="N1119" s="12"/>
      <c r="O1119" s="142"/>
      <c r="S1119" s="142"/>
      <c r="T1119" s="142"/>
      <c r="U1119" s="142"/>
      <c r="V1119" s="142"/>
      <c r="Y1119" s="144"/>
      <c r="Z1119" s="144"/>
      <c r="AA1119" s="144"/>
    </row>
    <row r="1120" spans="3:27" ht="14.1" customHeight="1" x14ac:dyDescent="0.2">
      <c r="C1120" s="142"/>
      <c r="D1120" s="142"/>
      <c r="E1120" s="142"/>
      <c r="H1120" s="12"/>
      <c r="I1120" s="12"/>
      <c r="J1120" s="12"/>
      <c r="K1120" s="12"/>
      <c r="L1120" s="12"/>
      <c r="M1120" s="12"/>
      <c r="N1120" s="12"/>
      <c r="O1120" s="142"/>
      <c r="S1120" s="142"/>
      <c r="T1120" s="142"/>
      <c r="U1120" s="142"/>
      <c r="V1120" s="142"/>
      <c r="Y1120" s="144"/>
      <c r="Z1120" s="144"/>
      <c r="AA1120" s="144"/>
    </row>
    <row r="1121" spans="3:27" ht="14.1" customHeight="1" x14ac:dyDescent="0.2">
      <c r="C1121" s="142"/>
      <c r="D1121" s="142"/>
      <c r="E1121" s="142"/>
      <c r="H1121" s="12"/>
      <c r="I1121" s="12"/>
      <c r="J1121" s="12"/>
      <c r="K1121" s="12"/>
      <c r="L1121" s="12"/>
      <c r="M1121" s="12"/>
      <c r="N1121" s="12"/>
      <c r="O1121" s="142"/>
      <c r="S1121" s="142"/>
      <c r="T1121" s="142"/>
      <c r="U1121" s="142"/>
      <c r="V1121" s="142"/>
      <c r="Y1121" s="144"/>
      <c r="Z1121" s="144"/>
      <c r="AA1121" s="144"/>
    </row>
    <row r="1122" spans="3:27" ht="14.1" customHeight="1" x14ac:dyDescent="0.2">
      <c r="C1122" s="142"/>
      <c r="D1122" s="142"/>
      <c r="E1122" s="142"/>
      <c r="H1122" s="12"/>
      <c r="I1122" s="12"/>
      <c r="J1122" s="12"/>
      <c r="K1122" s="12"/>
      <c r="L1122" s="12"/>
      <c r="M1122" s="12"/>
      <c r="N1122" s="12"/>
      <c r="O1122" s="142"/>
      <c r="S1122" s="142"/>
      <c r="T1122" s="142"/>
      <c r="U1122" s="142"/>
      <c r="V1122" s="142"/>
      <c r="Y1122" s="144"/>
      <c r="Z1122" s="144"/>
      <c r="AA1122" s="144"/>
    </row>
    <row r="1123" spans="3:27" ht="14.1" customHeight="1" x14ac:dyDescent="0.2">
      <c r="C1123" s="142"/>
      <c r="D1123" s="142"/>
      <c r="E1123" s="142"/>
      <c r="H1123" s="12"/>
      <c r="I1123" s="12"/>
      <c r="J1123" s="12"/>
      <c r="K1123" s="12"/>
      <c r="L1123" s="12"/>
      <c r="M1123" s="12"/>
      <c r="N1123" s="12"/>
      <c r="O1123" s="142"/>
      <c r="S1123" s="142"/>
      <c r="T1123" s="142"/>
      <c r="U1123" s="142"/>
      <c r="V1123" s="142"/>
      <c r="Y1123" s="144"/>
      <c r="Z1123" s="144"/>
      <c r="AA1123" s="144"/>
    </row>
    <row r="1124" spans="3:27" ht="14.1" customHeight="1" x14ac:dyDescent="0.2">
      <c r="C1124" s="142"/>
      <c r="D1124" s="142"/>
      <c r="E1124" s="142"/>
      <c r="H1124" s="12"/>
      <c r="I1124" s="12"/>
      <c r="J1124" s="12"/>
      <c r="K1124" s="12"/>
      <c r="L1124" s="12"/>
      <c r="M1124" s="12"/>
      <c r="N1124" s="12"/>
      <c r="O1124" s="142"/>
      <c r="S1124" s="142"/>
      <c r="T1124" s="142"/>
      <c r="U1124" s="142"/>
      <c r="V1124" s="142"/>
      <c r="Y1124" s="144"/>
      <c r="Z1124" s="144"/>
      <c r="AA1124" s="144"/>
    </row>
    <row r="1125" spans="3:27" ht="14.1" customHeight="1" x14ac:dyDescent="0.2">
      <c r="C1125" s="142"/>
      <c r="D1125" s="142"/>
      <c r="E1125" s="142"/>
      <c r="H1125" s="12"/>
      <c r="I1125" s="12"/>
      <c r="J1125" s="12"/>
      <c r="K1125" s="12"/>
      <c r="L1125" s="12"/>
      <c r="M1125" s="12"/>
      <c r="N1125" s="12"/>
      <c r="O1125" s="142"/>
      <c r="S1125" s="142"/>
      <c r="T1125" s="142"/>
      <c r="U1125" s="142"/>
      <c r="V1125" s="142"/>
      <c r="Y1125" s="144"/>
      <c r="Z1125" s="144"/>
      <c r="AA1125" s="144"/>
    </row>
    <row r="1126" spans="3:27" ht="14.1" customHeight="1" x14ac:dyDescent="0.2">
      <c r="C1126" s="142"/>
      <c r="D1126" s="142"/>
      <c r="E1126" s="142"/>
      <c r="H1126" s="12"/>
      <c r="I1126" s="12"/>
      <c r="J1126" s="12"/>
      <c r="K1126" s="12"/>
      <c r="L1126" s="12"/>
      <c r="M1126" s="12"/>
      <c r="N1126" s="12"/>
      <c r="O1126" s="142"/>
      <c r="S1126" s="142"/>
      <c r="T1126" s="142"/>
      <c r="U1126" s="142"/>
      <c r="V1126" s="142"/>
      <c r="Y1126" s="144"/>
      <c r="Z1126" s="144"/>
      <c r="AA1126" s="144"/>
    </row>
    <row r="1127" spans="3:27" ht="14.1" customHeight="1" x14ac:dyDescent="0.2">
      <c r="C1127" s="142"/>
      <c r="D1127" s="142"/>
      <c r="E1127" s="142"/>
      <c r="H1127" s="12"/>
      <c r="I1127" s="12"/>
      <c r="J1127" s="12"/>
      <c r="K1127" s="12"/>
      <c r="L1127" s="12"/>
      <c r="M1127" s="12"/>
      <c r="N1127" s="12"/>
      <c r="O1127" s="142"/>
      <c r="S1127" s="142"/>
      <c r="T1127" s="142"/>
      <c r="U1127" s="142"/>
      <c r="V1127" s="142"/>
      <c r="Y1127" s="144"/>
      <c r="Z1127" s="144"/>
      <c r="AA1127" s="144"/>
    </row>
    <row r="1128" spans="3:27" ht="14.1" customHeight="1" x14ac:dyDescent="0.2">
      <c r="C1128" s="142"/>
      <c r="D1128" s="142"/>
      <c r="E1128" s="142"/>
      <c r="H1128" s="12"/>
      <c r="I1128" s="12"/>
      <c r="J1128" s="12"/>
      <c r="K1128" s="12"/>
      <c r="L1128" s="12"/>
      <c r="M1128" s="12"/>
      <c r="N1128" s="12"/>
      <c r="O1128" s="142"/>
      <c r="S1128" s="142"/>
      <c r="T1128" s="142"/>
      <c r="U1128" s="142"/>
      <c r="V1128" s="142"/>
      <c r="Y1128" s="144"/>
      <c r="Z1128" s="144"/>
      <c r="AA1128" s="144"/>
    </row>
    <row r="1129" spans="3:27" ht="14.1" customHeight="1" x14ac:dyDescent="0.2">
      <c r="C1129" s="142"/>
      <c r="D1129" s="142"/>
      <c r="E1129" s="142"/>
      <c r="H1129" s="12"/>
      <c r="I1129" s="12"/>
      <c r="J1129" s="12"/>
      <c r="K1129" s="12"/>
      <c r="L1129" s="12"/>
      <c r="M1129" s="12"/>
      <c r="N1129" s="12"/>
      <c r="O1129" s="142"/>
      <c r="S1129" s="142"/>
      <c r="T1129" s="142"/>
      <c r="U1129" s="142"/>
      <c r="V1129" s="142"/>
      <c r="Y1129" s="144"/>
      <c r="Z1129" s="144"/>
      <c r="AA1129" s="144"/>
    </row>
    <row r="1130" spans="3:27" ht="14.1" customHeight="1" x14ac:dyDescent="0.2">
      <c r="C1130" s="142"/>
      <c r="D1130" s="142"/>
      <c r="E1130" s="142"/>
      <c r="H1130" s="12"/>
      <c r="I1130" s="12"/>
      <c r="J1130" s="12"/>
      <c r="K1130" s="12"/>
      <c r="L1130" s="12"/>
      <c r="M1130" s="12"/>
      <c r="N1130" s="12"/>
      <c r="O1130" s="142"/>
      <c r="S1130" s="142"/>
      <c r="T1130" s="142"/>
      <c r="U1130" s="142"/>
      <c r="V1130" s="142"/>
      <c r="Y1130" s="144"/>
      <c r="Z1130" s="144"/>
      <c r="AA1130" s="144"/>
    </row>
    <row r="1131" spans="3:27" ht="14.1" customHeight="1" x14ac:dyDescent="0.2">
      <c r="C1131" s="142"/>
      <c r="D1131" s="142"/>
      <c r="E1131" s="142"/>
      <c r="H1131" s="12"/>
      <c r="I1131" s="12"/>
      <c r="J1131" s="12"/>
      <c r="K1131" s="12"/>
      <c r="L1131" s="12"/>
      <c r="M1131" s="12"/>
      <c r="N1131" s="12"/>
      <c r="O1131" s="142"/>
      <c r="S1131" s="142"/>
      <c r="T1131" s="142"/>
      <c r="U1131" s="142"/>
      <c r="V1131" s="142"/>
      <c r="Y1131" s="144"/>
      <c r="Z1131" s="144"/>
      <c r="AA1131" s="144"/>
    </row>
    <row r="1132" spans="3:27" ht="14.1" customHeight="1" x14ac:dyDescent="0.2">
      <c r="C1132" s="142"/>
      <c r="D1132" s="142"/>
      <c r="E1132" s="142"/>
      <c r="H1132" s="12"/>
      <c r="I1132" s="12"/>
      <c r="J1132" s="12"/>
      <c r="K1132" s="12"/>
      <c r="L1132" s="12"/>
      <c r="M1132" s="12"/>
      <c r="N1132" s="12"/>
      <c r="O1132" s="142"/>
      <c r="S1132" s="142"/>
      <c r="T1132" s="142"/>
      <c r="U1132" s="142"/>
      <c r="V1132" s="142"/>
      <c r="Y1132" s="144"/>
      <c r="Z1132" s="144"/>
      <c r="AA1132" s="144"/>
    </row>
    <row r="1133" spans="3:27" ht="14.1" customHeight="1" x14ac:dyDescent="0.2">
      <c r="C1133" s="142"/>
      <c r="D1133" s="142"/>
      <c r="E1133" s="142"/>
      <c r="H1133" s="12"/>
      <c r="I1133" s="12"/>
      <c r="J1133" s="12"/>
      <c r="K1133" s="12"/>
      <c r="L1133" s="12"/>
      <c r="M1133" s="12"/>
      <c r="N1133" s="12"/>
      <c r="O1133" s="142"/>
      <c r="S1133" s="142"/>
      <c r="T1133" s="142"/>
      <c r="U1133" s="142"/>
      <c r="V1133" s="142"/>
      <c r="Y1133" s="144"/>
      <c r="Z1133" s="144"/>
      <c r="AA1133" s="144"/>
    </row>
    <row r="1134" spans="3:27" ht="14.1" customHeight="1" x14ac:dyDescent="0.2">
      <c r="C1134" s="142"/>
      <c r="D1134" s="142"/>
      <c r="E1134" s="142"/>
      <c r="H1134" s="12"/>
      <c r="I1134" s="12"/>
      <c r="J1134" s="12"/>
      <c r="K1134" s="12"/>
      <c r="L1134" s="12"/>
      <c r="M1134" s="12"/>
      <c r="N1134" s="12"/>
      <c r="O1134" s="142"/>
      <c r="S1134" s="142"/>
      <c r="T1134" s="142"/>
      <c r="U1134" s="142"/>
      <c r="V1134" s="142"/>
      <c r="Y1134" s="144"/>
      <c r="Z1134" s="144"/>
      <c r="AA1134" s="144"/>
    </row>
    <row r="1135" spans="3:27" ht="14.1" customHeight="1" x14ac:dyDescent="0.2">
      <c r="C1135" s="142"/>
      <c r="D1135" s="142"/>
      <c r="E1135" s="142"/>
      <c r="H1135" s="12"/>
      <c r="I1135" s="12"/>
      <c r="J1135" s="12"/>
      <c r="K1135" s="12"/>
      <c r="L1135" s="12"/>
      <c r="M1135" s="12"/>
      <c r="N1135" s="12"/>
      <c r="O1135" s="142"/>
      <c r="S1135" s="142"/>
      <c r="T1135" s="142"/>
      <c r="U1135" s="142"/>
      <c r="V1135" s="142"/>
      <c r="Y1135" s="144"/>
      <c r="Z1135" s="144"/>
      <c r="AA1135" s="144"/>
    </row>
    <row r="1136" spans="3:27" ht="14.1" customHeight="1" x14ac:dyDescent="0.2">
      <c r="C1136" s="142"/>
      <c r="D1136" s="142"/>
      <c r="E1136" s="142"/>
      <c r="H1136" s="12"/>
      <c r="I1136" s="12"/>
      <c r="J1136" s="12"/>
      <c r="K1136" s="12"/>
      <c r="L1136" s="12"/>
      <c r="M1136" s="12"/>
      <c r="N1136" s="12"/>
      <c r="O1136" s="142"/>
      <c r="S1136" s="142"/>
      <c r="T1136" s="142"/>
      <c r="U1136" s="142"/>
      <c r="V1136" s="142"/>
      <c r="Y1136" s="144"/>
      <c r="Z1136" s="144"/>
      <c r="AA1136" s="144"/>
    </row>
    <row r="1137" spans="3:27" ht="14.1" customHeight="1" x14ac:dyDescent="0.2">
      <c r="C1137" s="142"/>
      <c r="D1137" s="142"/>
      <c r="E1137" s="142"/>
      <c r="H1137" s="12"/>
      <c r="I1137" s="12"/>
      <c r="J1137" s="12"/>
      <c r="K1137" s="12"/>
      <c r="L1137" s="12"/>
      <c r="M1137" s="12"/>
      <c r="N1137" s="12"/>
      <c r="O1137" s="142"/>
      <c r="S1137" s="142"/>
      <c r="T1137" s="142"/>
      <c r="U1137" s="142"/>
      <c r="V1137" s="142"/>
      <c r="Y1137" s="144"/>
      <c r="Z1137" s="144"/>
      <c r="AA1137" s="144"/>
    </row>
    <row r="1138" spans="3:27" ht="14.1" customHeight="1" x14ac:dyDescent="0.2">
      <c r="C1138" s="142"/>
      <c r="D1138" s="142"/>
      <c r="E1138" s="142"/>
      <c r="H1138" s="12"/>
      <c r="I1138" s="12"/>
      <c r="J1138" s="12"/>
      <c r="K1138" s="12"/>
      <c r="L1138" s="12"/>
      <c r="M1138" s="12"/>
      <c r="N1138" s="12"/>
      <c r="O1138" s="142"/>
      <c r="S1138" s="142"/>
      <c r="T1138" s="142"/>
      <c r="U1138" s="142"/>
      <c r="V1138" s="142"/>
      <c r="Y1138" s="144"/>
      <c r="Z1138" s="144"/>
      <c r="AA1138" s="144"/>
    </row>
    <row r="1139" spans="3:27" ht="14.1" customHeight="1" x14ac:dyDescent="0.2">
      <c r="C1139" s="142"/>
      <c r="D1139" s="142"/>
      <c r="E1139" s="142"/>
      <c r="H1139" s="12"/>
      <c r="I1139" s="12"/>
      <c r="J1139" s="12"/>
      <c r="K1139" s="12"/>
      <c r="L1139" s="12"/>
      <c r="M1139" s="12"/>
      <c r="N1139" s="12"/>
      <c r="O1139" s="142"/>
      <c r="S1139" s="142"/>
      <c r="T1139" s="142"/>
      <c r="U1139" s="142"/>
      <c r="V1139" s="142"/>
      <c r="Y1139" s="144"/>
      <c r="Z1139" s="144"/>
      <c r="AA1139" s="144"/>
    </row>
    <row r="1140" spans="3:27" ht="14.1" customHeight="1" x14ac:dyDescent="0.2">
      <c r="C1140" s="142"/>
      <c r="D1140" s="142"/>
      <c r="E1140" s="142"/>
      <c r="H1140" s="12"/>
      <c r="I1140" s="12"/>
      <c r="J1140" s="12"/>
      <c r="K1140" s="12"/>
      <c r="L1140" s="12"/>
      <c r="M1140" s="12"/>
      <c r="N1140" s="12"/>
      <c r="O1140" s="142"/>
      <c r="S1140" s="142"/>
      <c r="T1140" s="142"/>
      <c r="U1140" s="142"/>
      <c r="V1140" s="142"/>
      <c r="Y1140" s="144"/>
      <c r="Z1140" s="144"/>
      <c r="AA1140" s="144"/>
    </row>
    <row r="1141" spans="3:27" ht="14.1" customHeight="1" x14ac:dyDescent="0.2">
      <c r="C1141" s="142"/>
      <c r="D1141" s="142"/>
      <c r="E1141" s="142"/>
      <c r="H1141" s="12"/>
      <c r="I1141" s="12"/>
      <c r="J1141" s="12"/>
      <c r="K1141" s="12"/>
      <c r="L1141" s="12"/>
      <c r="M1141" s="12"/>
      <c r="N1141" s="12"/>
      <c r="O1141" s="142"/>
      <c r="S1141" s="142"/>
      <c r="T1141" s="142"/>
      <c r="U1141" s="142"/>
      <c r="V1141" s="142"/>
      <c r="Y1141" s="144"/>
      <c r="Z1141" s="144"/>
      <c r="AA1141" s="144"/>
    </row>
    <row r="1142" spans="3:27" ht="14.1" customHeight="1" x14ac:dyDescent="0.2">
      <c r="C1142" s="142"/>
      <c r="D1142" s="142"/>
      <c r="E1142" s="142"/>
      <c r="H1142" s="12"/>
      <c r="I1142" s="12"/>
      <c r="J1142" s="12"/>
      <c r="K1142" s="12"/>
      <c r="L1142" s="12"/>
      <c r="M1142" s="12"/>
      <c r="N1142" s="12"/>
      <c r="O1142" s="142"/>
      <c r="S1142" s="142"/>
      <c r="T1142" s="142"/>
      <c r="U1142" s="142"/>
      <c r="V1142" s="142"/>
      <c r="Y1142" s="144"/>
      <c r="Z1142" s="144"/>
      <c r="AA1142" s="144"/>
    </row>
    <row r="1143" spans="3:27" ht="14.1" customHeight="1" x14ac:dyDescent="0.2">
      <c r="C1143" s="142"/>
      <c r="D1143" s="142"/>
      <c r="E1143" s="142"/>
      <c r="H1143" s="12"/>
      <c r="I1143" s="12"/>
      <c r="J1143" s="12"/>
      <c r="K1143" s="12"/>
      <c r="L1143" s="12"/>
      <c r="M1143" s="12"/>
      <c r="N1143" s="12"/>
      <c r="O1143" s="142"/>
      <c r="S1143" s="142"/>
      <c r="T1143" s="142"/>
      <c r="U1143" s="142"/>
      <c r="V1143" s="142"/>
      <c r="Y1143" s="144"/>
      <c r="Z1143" s="144"/>
      <c r="AA1143" s="144"/>
    </row>
    <row r="1144" spans="3:27" ht="14.1" customHeight="1" x14ac:dyDescent="0.2">
      <c r="C1144" s="142"/>
      <c r="D1144" s="142"/>
      <c r="E1144" s="142"/>
      <c r="H1144" s="12"/>
      <c r="I1144" s="12"/>
      <c r="J1144" s="12"/>
      <c r="K1144" s="12"/>
      <c r="L1144" s="12"/>
      <c r="M1144" s="12"/>
      <c r="N1144" s="12"/>
      <c r="O1144" s="142"/>
      <c r="S1144" s="142"/>
      <c r="T1144" s="142"/>
      <c r="U1144" s="142"/>
      <c r="V1144" s="142"/>
      <c r="Y1144" s="144"/>
      <c r="Z1144" s="144"/>
      <c r="AA1144" s="144"/>
    </row>
    <row r="1145" spans="3:27" ht="14.1" customHeight="1" x14ac:dyDescent="0.2">
      <c r="C1145" s="142"/>
      <c r="D1145" s="142"/>
      <c r="E1145" s="142"/>
      <c r="H1145" s="12"/>
      <c r="I1145" s="12"/>
      <c r="J1145" s="12"/>
      <c r="K1145" s="12"/>
      <c r="L1145" s="12"/>
      <c r="M1145" s="12"/>
      <c r="N1145" s="12"/>
      <c r="O1145" s="142"/>
      <c r="S1145" s="142"/>
      <c r="T1145" s="142"/>
      <c r="U1145" s="142"/>
      <c r="V1145" s="142"/>
      <c r="Y1145" s="144"/>
      <c r="Z1145" s="144"/>
      <c r="AA1145" s="144"/>
    </row>
    <row r="1146" spans="3:27" ht="14.1" customHeight="1" x14ac:dyDescent="0.2">
      <c r="C1146" s="142"/>
      <c r="D1146" s="142"/>
      <c r="E1146" s="142"/>
      <c r="H1146" s="12"/>
      <c r="I1146" s="12"/>
      <c r="J1146" s="12"/>
      <c r="K1146" s="12"/>
      <c r="L1146" s="12"/>
      <c r="M1146" s="12"/>
      <c r="N1146" s="12"/>
      <c r="O1146" s="142"/>
      <c r="S1146" s="142"/>
      <c r="T1146" s="142"/>
      <c r="U1146" s="142"/>
      <c r="V1146" s="142"/>
      <c r="Y1146" s="144"/>
      <c r="Z1146" s="144"/>
      <c r="AA1146" s="144"/>
    </row>
    <row r="1147" spans="3:27" ht="14.1" customHeight="1" x14ac:dyDescent="0.2">
      <c r="C1147" s="142"/>
      <c r="D1147" s="142"/>
      <c r="E1147" s="142"/>
      <c r="H1147" s="12"/>
      <c r="I1147" s="12"/>
      <c r="J1147" s="12"/>
      <c r="K1147" s="12"/>
      <c r="L1147" s="12"/>
      <c r="M1147" s="12"/>
      <c r="N1147" s="12"/>
      <c r="O1147" s="142"/>
      <c r="S1147" s="142"/>
      <c r="T1147" s="142"/>
      <c r="U1147" s="142"/>
      <c r="V1147" s="142"/>
      <c r="Y1147" s="144"/>
      <c r="Z1147" s="144"/>
      <c r="AA1147" s="144"/>
    </row>
    <row r="1148" spans="3:27" ht="14.1" customHeight="1" x14ac:dyDescent="0.2">
      <c r="C1148" s="142"/>
      <c r="D1148" s="142"/>
      <c r="E1148" s="142"/>
      <c r="H1148" s="12"/>
      <c r="I1148" s="12"/>
      <c r="J1148" s="12"/>
      <c r="K1148" s="12"/>
      <c r="L1148" s="12"/>
      <c r="M1148" s="12"/>
      <c r="N1148" s="12"/>
      <c r="O1148" s="142"/>
      <c r="S1148" s="142"/>
      <c r="T1148" s="142"/>
      <c r="U1148" s="142"/>
      <c r="V1148" s="142"/>
      <c r="Y1148" s="144"/>
      <c r="Z1148" s="144"/>
      <c r="AA1148" s="144"/>
    </row>
    <row r="1149" spans="3:27" ht="14.1" customHeight="1" x14ac:dyDescent="0.2">
      <c r="C1149" s="142"/>
      <c r="D1149" s="142"/>
      <c r="E1149" s="142"/>
      <c r="H1149" s="12"/>
      <c r="I1149" s="12"/>
      <c r="J1149" s="12"/>
      <c r="K1149" s="12"/>
      <c r="L1149" s="12"/>
      <c r="M1149" s="12"/>
      <c r="N1149" s="12"/>
      <c r="O1149" s="142"/>
      <c r="S1149" s="142"/>
      <c r="T1149" s="142"/>
      <c r="U1149" s="142"/>
      <c r="V1149" s="142"/>
      <c r="Y1149" s="144"/>
      <c r="Z1149" s="144"/>
      <c r="AA1149" s="144"/>
    </row>
    <row r="1150" spans="3:27" ht="14.1" customHeight="1" x14ac:dyDescent="0.2">
      <c r="C1150" s="142"/>
      <c r="D1150" s="142"/>
      <c r="E1150" s="142"/>
      <c r="H1150" s="12"/>
      <c r="I1150" s="12"/>
      <c r="J1150" s="12"/>
      <c r="K1150" s="12"/>
      <c r="L1150" s="12"/>
      <c r="M1150" s="12"/>
      <c r="N1150" s="12"/>
      <c r="O1150" s="142"/>
      <c r="S1150" s="142"/>
      <c r="T1150" s="142"/>
      <c r="U1150" s="142"/>
      <c r="V1150" s="142"/>
      <c r="Y1150" s="144"/>
      <c r="Z1150" s="144"/>
      <c r="AA1150" s="144"/>
    </row>
    <row r="1151" spans="3:27" ht="14.1" customHeight="1" x14ac:dyDescent="0.2">
      <c r="C1151" s="142"/>
      <c r="D1151" s="142"/>
      <c r="E1151" s="142"/>
      <c r="H1151" s="12"/>
      <c r="I1151" s="12"/>
      <c r="J1151" s="12"/>
      <c r="K1151" s="12"/>
      <c r="L1151" s="12"/>
      <c r="M1151" s="12"/>
      <c r="N1151" s="12"/>
      <c r="O1151" s="142"/>
      <c r="S1151" s="142"/>
      <c r="T1151" s="142"/>
      <c r="U1151" s="142"/>
      <c r="V1151" s="142"/>
      <c r="Y1151" s="144"/>
      <c r="Z1151" s="144"/>
      <c r="AA1151" s="144"/>
    </row>
    <row r="1152" spans="3:27" ht="14.1" customHeight="1" x14ac:dyDescent="0.2">
      <c r="C1152" s="142"/>
      <c r="D1152" s="142"/>
      <c r="E1152" s="142"/>
      <c r="H1152" s="12"/>
      <c r="I1152" s="12"/>
      <c r="J1152" s="12"/>
      <c r="K1152" s="12"/>
      <c r="L1152" s="12"/>
      <c r="M1152" s="12"/>
      <c r="N1152" s="12"/>
      <c r="O1152" s="142"/>
      <c r="S1152" s="142"/>
      <c r="T1152" s="142"/>
      <c r="U1152" s="142"/>
      <c r="V1152" s="142"/>
      <c r="Y1152" s="144"/>
      <c r="Z1152" s="144"/>
      <c r="AA1152" s="144"/>
    </row>
    <row r="1153" spans="3:27" ht="14.1" customHeight="1" x14ac:dyDescent="0.2">
      <c r="C1153" s="142"/>
      <c r="D1153" s="142"/>
      <c r="E1153" s="142"/>
      <c r="H1153" s="12"/>
      <c r="I1153" s="12"/>
      <c r="J1153" s="12"/>
      <c r="K1153" s="12"/>
      <c r="L1153" s="12"/>
      <c r="M1153" s="12"/>
      <c r="N1153" s="12"/>
      <c r="O1153" s="142"/>
      <c r="S1153" s="142"/>
      <c r="T1153" s="142"/>
      <c r="U1153" s="142"/>
      <c r="V1153" s="142"/>
      <c r="Y1153" s="144"/>
      <c r="Z1153" s="144"/>
      <c r="AA1153" s="144"/>
    </row>
    <row r="1154" spans="3:27" ht="14.1" customHeight="1" x14ac:dyDescent="0.2">
      <c r="C1154" s="142"/>
      <c r="D1154" s="142"/>
      <c r="E1154" s="142"/>
      <c r="H1154" s="12"/>
      <c r="I1154" s="12"/>
      <c r="J1154" s="12"/>
      <c r="K1154" s="12"/>
      <c r="L1154" s="12"/>
      <c r="M1154" s="12"/>
      <c r="N1154" s="12"/>
      <c r="O1154" s="142"/>
      <c r="S1154" s="142"/>
      <c r="T1154" s="142"/>
      <c r="U1154" s="142"/>
      <c r="V1154" s="142"/>
      <c r="Y1154" s="144"/>
      <c r="Z1154" s="144"/>
      <c r="AA1154" s="144"/>
    </row>
    <row r="1155" spans="3:27" ht="14.1" customHeight="1" x14ac:dyDescent="0.2">
      <c r="C1155" s="142"/>
      <c r="D1155" s="142"/>
      <c r="E1155" s="142"/>
      <c r="H1155" s="12"/>
      <c r="I1155" s="12"/>
      <c r="J1155" s="12"/>
      <c r="K1155" s="12"/>
      <c r="L1155" s="12"/>
      <c r="M1155" s="12"/>
      <c r="N1155" s="12"/>
      <c r="O1155" s="142"/>
      <c r="S1155" s="142"/>
      <c r="T1155" s="142"/>
      <c r="U1155" s="142"/>
      <c r="V1155" s="142"/>
      <c r="Y1155" s="144"/>
      <c r="Z1155" s="144"/>
      <c r="AA1155" s="144"/>
    </row>
    <row r="1156" spans="3:27" ht="14.1" customHeight="1" x14ac:dyDescent="0.2">
      <c r="C1156" s="142"/>
      <c r="D1156" s="142"/>
      <c r="E1156" s="142"/>
      <c r="H1156" s="12"/>
      <c r="I1156" s="12"/>
      <c r="J1156" s="12"/>
      <c r="K1156" s="12"/>
      <c r="L1156" s="12"/>
      <c r="M1156" s="12"/>
      <c r="N1156" s="12"/>
      <c r="O1156" s="142"/>
      <c r="S1156" s="142"/>
      <c r="T1156" s="142"/>
      <c r="U1156" s="142"/>
      <c r="V1156" s="142"/>
      <c r="Y1156" s="144"/>
      <c r="Z1156" s="144"/>
      <c r="AA1156" s="144"/>
    </row>
    <row r="1157" spans="3:27" ht="14.1" customHeight="1" x14ac:dyDescent="0.2">
      <c r="C1157" s="142"/>
      <c r="D1157" s="142"/>
      <c r="E1157" s="142"/>
      <c r="H1157" s="12"/>
      <c r="I1157" s="12"/>
      <c r="J1157" s="12"/>
      <c r="K1157" s="12"/>
      <c r="L1157" s="12"/>
      <c r="M1157" s="12"/>
      <c r="N1157" s="12"/>
      <c r="O1157" s="142"/>
      <c r="S1157" s="142"/>
      <c r="T1157" s="142"/>
      <c r="U1157" s="142"/>
      <c r="V1157" s="142"/>
      <c r="Y1157" s="144"/>
      <c r="Z1157" s="144"/>
      <c r="AA1157" s="144"/>
    </row>
    <row r="1158" spans="3:27" ht="14.1" customHeight="1" x14ac:dyDescent="0.2">
      <c r="C1158" s="142"/>
      <c r="D1158" s="142"/>
      <c r="E1158" s="142"/>
      <c r="H1158" s="12"/>
      <c r="I1158" s="12"/>
      <c r="J1158" s="12"/>
      <c r="K1158" s="12"/>
      <c r="L1158" s="12"/>
      <c r="M1158" s="12"/>
      <c r="N1158" s="12"/>
      <c r="O1158" s="142"/>
      <c r="S1158" s="142"/>
      <c r="T1158" s="142"/>
      <c r="U1158" s="142"/>
      <c r="V1158" s="142"/>
      <c r="Y1158" s="144"/>
      <c r="Z1158" s="144"/>
      <c r="AA1158" s="144"/>
    </row>
    <row r="1159" spans="3:27" ht="14.1" customHeight="1" x14ac:dyDescent="0.2">
      <c r="C1159" s="142"/>
      <c r="D1159" s="142"/>
      <c r="E1159" s="142"/>
      <c r="H1159" s="12"/>
      <c r="I1159" s="12"/>
      <c r="J1159" s="12"/>
      <c r="K1159" s="12"/>
      <c r="L1159" s="12"/>
      <c r="M1159" s="12"/>
      <c r="N1159" s="12"/>
      <c r="O1159" s="142"/>
      <c r="S1159" s="142"/>
      <c r="T1159" s="142"/>
      <c r="U1159" s="142"/>
      <c r="V1159" s="142"/>
      <c r="Y1159" s="144"/>
      <c r="Z1159" s="144"/>
      <c r="AA1159" s="144"/>
    </row>
    <row r="1160" spans="3:27" ht="14.1" customHeight="1" x14ac:dyDescent="0.2">
      <c r="C1160" s="142"/>
      <c r="D1160" s="142"/>
      <c r="E1160" s="142"/>
      <c r="H1160" s="12"/>
      <c r="I1160" s="12"/>
      <c r="J1160" s="12"/>
      <c r="K1160" s="12"/>
      <c r="L1160" s="12"/>
      <c r="M1160" s="12"/>
      <c r="N1160" s="12"/>
      <c r="O1160" s="142"/>
      <c r="S1160" s="142"/>
      <c r="T1160" s="142"/>
      <c r="U1160" s="142"/>
      <c r="V1160" s="142"/>
      <c r="Y1160" s="144"/>
      <c r="Z1160" s="144"/>
      <c r="AA1160" s="144"/>
    </row>
    <row r="1161" spans="3:27" ht="14.1" customHeight="1" x14ac:dyDescent="0.2">
      <c r="C1161" s="142"/>
      <c r="D1161" s="142"/>
      <c r="E1161" s="142"/>
      <c r="H1161" s="12"/>
      <c r="I1161" s="12"/>
      <c r="J1161" s="12"/>
      <c r="K1161" s="12"/>
      <c r="L1161" s="12"/>
      <c r="M1161" s="12"/>
      <c r="N1161" s="12"/>
      <c r="O1161" s="142"/>
      <c r="S1161" s="142"/>
      <c r="T1161" s="142"/>
      <c r="U1161" s="142"/>
      <c r="V1161" s="142"/>
      <c r="Y1161" s="144"/>
      <c r="Z1161" s="144"/>
      <c r="AA1161" s="144"/>
    </row>
    <row r="1162" spans="3:27" ht="14.1" customHeight="1" x14ac:dyDescent="0.2">
      <c r="C1162" s="142"/>
      <c r="D1162" s="142"/>
      <c r="E1162" s="142"/>
      <c r="H1162" s="12"/>
      <c r="I1162" s="12"/>
      <c r="J1162" s="12"/>
      <c r="K1162" s="12"/>
      <c r="L1162" s="12"/>
      <c r="M1162" s="12"/>
      <c r="N1162" s="12"/>
      <c r="O1162" s="142"/>
      <c r="S1162" s="142"/>
      <c r="T1162" s="142"/>
      <c r="U1162" s="142"/>
      <c r="V1162" s="142"/>
      <c r="Y1162" s="144"/>
      <c r="Z1162" s="144"/>
      <c r="AA1162" s="144"/>
    </row>
    <row r="1163" spans="3:27" ht="14.1" customHeight="1" x14ac:dyDescent="0.2">
      <c r="C1163" s="142"/>
      <c r="D1163" s="142"/>
      <c r="E1163" s="142"/>
      <c r="H1163" s="12"/>
      <c r="I1163" s="12"/>
      <c r="J1163" s="12"/>
      <c r="K1163" s="12"/>
      <c r="L1163" s="12"/>
      <c r="M1163" s="12"/>
      <c r="N1163" s="12"/>
      <c r="O1163" s="142"/>
      <c r="S1163" s="142"/>
      <c r="T1163" s="142"/>
      <c r="U1163" s="142"/>
      <c r="V1163" s="142"/>
      <c r="Y1163" s="144"/>
      <c r="Z1163" s="144"/>
      <c r="AA1163" s="144"/>
    </row>
    <row r="1164" spans="3:27" ht="14.1" customHeight="1" x14ac:dyDescent="0.2">
      <c r="C1164" s="142"/>
      <c r="D1164" s="142"/>
      <c r="E1164" s="142"/>
      <c r="H1164" s="12"/>
      <c r="I1164" s="12"/>
      <c r="J1164" s="12"/>
      <c r="K1164" s="12"/>
      <c r="L1164" s="12"/>
      <c r="M1164" s="12"/>
      <c r="N1164" s="12"/>
      <c r="O1164" s="142"/>
      <c r="S1164" s="142"/>
      <c r="T1164" s="142"/>
      <c r="U1164" s="142"/>
      <c r="V1164" s="142"/>
      <c r="Y1164" s="144"/>
      <c r="Z1164" s="144"/>
      <c r="AA1164" s="144"/>
    </row>
    <row r="1165" spans="3:27" ht="14.1" customHeight="1" x14ac:dyDescent="0.2">
      <c r="C1165" s="142"/>
      <c r="D1165" s="142"/>
      <c r="E1165" s="142"/>
      <c r="H1165" s="12"/>
      <c r="I1165" s="12"/>
      <c r="J1165" s="12"/>
      <c r="K1165" s="12"/>
      <c r="L1165" s="12"/>
      <c r="M1165" s="12"/>
      <c r="N1165" s="12"/>
      <c r="O1165" s="142"/>
      <c r="S1165" s="142"/>
      <c r="T1165" s="142"/>
      <c r="U1165" s="142"/>
      <c r="V1165" s="142"/>
      <c r="Y1165" s="144"/>
      <c r="Z1165" s="144"/>
      <c r="AA1165" s="144"/>
    </row>
    <row r="1166" spans="3:27" ht="14.1" customHeight="1" x14ac:dyDescent="0.2">
      <c r="C1166" s="142"/>
      <c r="D1166" s="142"/>
      <c r="E1166" s="142"/>
      <c r="H1166" s="12"/>
      <c r="I1166" s="12"/>
      <c r="J1166" s="12"/>
      <c r="K1166" s="12"/>
      <c r="L1166" s="12"/>
      <c r="M1166" s="12"/>
      <c r="N1166" s="12"/>
      <c r="O1166" s="142"/>
      <c r="S1166" s="142"/>
      <c r="T1166" s="142"/>
      <c r="U1166" s="142"/>
      <c r="V1166" s="142"/>
      <c r="Y1166" s="144"/>
      <c r="Z1166" s="144"/>
      <c r="AA1166" s="144"/>
    </row>
    <row r="1167" spans="3:27" ht="14.1" customHeight="1" x14ac:dyDescent="0.2">
      <c r="C1167" s="142"/>
      <c r="D1167" s="142"/>
      <c r="E1167" s="142"/>
      <c r="H1167" s="12"/>
      <c r="I1167" s="12"/>
      <c r="J1167" s="12"/>
      <c r="K1167" s="12"/>
      <c r="L1167" s="12"/>
      <c r="M1167" s="12"/>
      <c r="N1167" s="12"/>
      <c r="O1167" s="142"/>
      <c r="S1167" s="142"/>
      <c r="T1167" s="142"/>
      <c r="U1167" s="142"/>
      <c r="V1167" s="142"/>
      <c r="Y1167" s="144"/>
      <c r="Z1167" s="144"/>
      <c r="AA1167" s="144"/>
    </row>
    <row r="1168" spans="3:27" ht="14.1" customHeight="1" x14ac:dyDescent="0.2">
      <c r="C1168" s="142"/>
      <c r="D1168" s="142"/>
      <c r="E1168" s="142"/>
      <c r="H1168" s="12"/>
      <c r="I1168" s="12"/>
      <c r="J1168" s="12"/>
      <c r="K1168" s="12"/>
      <c r="L1168" s="12"/>
      <c r="M1168" s="12"/>
      <c r="N1168" s="12"/>
      <c r="O1168" s="142"/>
      <c r="S1168" s="142"/>
      <c r="T1168" s="142"/>
      <c r="U1168" s="142"/>
      <c r="V1168" s="142"/>
      <c r="Y1168" s="144"/>
      <c r="Z1168" s="144"/>
      <c r="AA1168" s="144"/>
    </row>
    <row r="1169" spans="3:27" ht="14.1" customHeight="1" x14ac:dyDescent="0.2">
      <c r="C1169" s="142"/>
      <c r="D1169" s="142"/>
      <c r="E1169" s="142"/>
      <c r="H1169" s="12"/>
      <c r="I1169" s="12"/>
      <c r="J1169" s="12"/>
      <c r="K1169" s="12"/>
      <c r="L1169" s="12"/>
      <c r="M1169" s="12"/>
      <c r="N1169" s="12"/>
      <c r="O1169" s="142"/>
      <c r="S1169" s="142"/>
      <c r="T1169" s="142"/>
      <c r="U1169" s="142"/>
      <c r="V1169" s="142"/>
      <c r="Y1169" s="144"/>
      <c r="Z1169" s="144"/>
      <c r="AA1169" s="144"/>
    </row>
    <row r="1170" spans="3:27" ht="14.1" customHeight="1" x14ac:dyDescent="0.2">
      <c r="C1170" s="142"/>
      <c r="D1170" s="142"/>
      <c r="E1170" s="142"/>
      <c r="H1170" s="12"/>
      <c r="I1170" s="12"/>
      <c r="J1170" s="12"/>
      <c r="K1170" s="12"/>
      <c r="L1170" s="12"/>
      <c r="M1170" s="12"/>
      <c r="N1170" s="12"/>
      <c r="O1170" s="142"/>
      <c r="S1170" s="142"/>
      <c r="T1170" s="142"/>
      <c r="U1170" s="142"/>
      <c r="V1170" s="142"/>
      <c r="Y1170" s="144"/>
      <c r="Z1170" s="144"/>
      <c r="AA1170" s="144"/>
    </row>
    <row r="1171" spans="3:27" ht="14.1" customHeight="1" x14ac:dyDescent="0.2">
      <c r="C1171" s="142"/>
      <c r="D1171" s="142"/>
      <c r="E1171" s="142"/>
      <c r="H1171" s="12"/>
      <c r="I1171" s="12"/>
      <c r="J1171" s="12"/>
      <c r="K1171" s="12"/>
      <c r="L1171" s="12"/>
      <c r="M1171" s="12"/>
      <c r="N1171" s="12"/>
      <c r="O1171" s="142"/>
      <c r="S1171" s="142"/>
      <c r="T1171" s="142"/>
      <c r="U1171" s="142"/>
      <c r="V1171" s="142"/>
      <c r="Y1171" s="144"/>
      <c r="Z1171" s="144"/>
      <c r="AA1171" s="144"/>
    </row>
    <row r="1172" spans="3:27" ht="14.1" customHeight="1" x14ac:dyDescent="0.2">
      <c r="C1172" s="142"/>
      <c r="D1172" s="142"/>
      <c r="E1172" s="142"/>
      <c r="H1172" s="12"/>
      <c r="I1172" s="12"/>
      <c r="J1172" s="12"/>
      <c r="K1172" s="12"/>
      <c r="L1172" s="12"/>
      <c r="M1172" s="12"/>
      <c r="N1172" s="12"/>
      <c r="O1172" s="142"/>
      <c r="S1172" s="142"/>
      <c r="T1172" s="142"/>
      <c r="U1172" s="142"/>
      <c r="V1172" s="142"/>
      <c r="Y1172" s="144"/>
      <c r="Z1172" s="144"/>
      <c r="AA1172" s="144"/>
    </row>
    <row r="1173" spans="3:27" ht="14.1" customHeight="1" x14ac:dyDescent="0.2">
      <c r="C1173" s="142"/>
      <c r="D1173" s="142"/>
      <c r="E1173" s="142"/>
      <c r="H1173" s="12"/>
      <c r="I1173" s="12"/>
      <c r="J1173" s="12"/>
      <c r="K1173" s="12"/>
      <c r="L1173" s="12"/>
      <c r="M1173" s="12"/>
      <c r="N1173" s="12"/>
      <c r="O1173" s="142"/>
      <c r="S1173" s="142"/>
      <c r="T1173" s="142"/>
      <c r="U1173" s="142"/>
      <c r="V1173" s="142"/>
      <c r="Y1173" s="144"/>
      <c r="Z1173" s="144"/>
      <c r="AA1173" s="144"/>
    </row>
    <row r="1174" spans="3:27" ht="14.1" customHeight="1" x14ac:dyDescent="0.2">
      <c r="C1174" s="142"/>
      <c r="D1174" s="142"/>
      <c r="E1174" s="142"/>
      <c r="H1174" s="12"/>
      <c r="I1174" s="12"/>
      <c r="J1174" s="12"/>
      <c r="K1174" s="12"/>
      <c r="L1174" s="12"/>
      <c r="M1174" s="12"/>
      <c r="N1174" s="12"/>
      <c r="O1174" s="142"/>
      <c r="S1174" s="142"/>
      <c r="T1174" s="142"/>
      <c r="U1174" s="142"/>
      <c r="V1174" s="142"/>
      <c r="Y1174" s="144"/>
      <c r="Z1174" s="144"/>
      <c r="AA1174" s="144"/>
    </row>
    <row r="1175" spans="3:27" ht="14.1" customHeight="1" x14ac:dyDescent="0.2">
      <c r="C1175" s="142"/>
      <c r="D1175" s="142"/>
      <c r="E1175" s="142"/>
      <c r="H1175" s="12"/>
      <c r="I1175" s="12"/>
      <c r="J1175" s="12"/>
      <c r="K1175" s="12"/>
      <c r="L1175" s="12"/>
      <c r="M1175" s="12"/>
      <c r="N1175" s="12"/>
      <c r="O1175" s="142"/>
      <c r="S1175" s="142"/>
      <c r="T1175" s="142"/>
      <c r="U1175" s="142"/>
      <c r="V1175" s="142"/>
      <c r="Y1175" s="144"/>
      <c r="Z1175" s="144"/>
      <c r="AA1175" s="144"/>
    </row>
    <row r="1176" spans="3:27" ht="14.1" customHeight="1" x14ac:dyDescent="0.2">
      <c r="C1176" s="142"/>
      <c r="D1176" s="142"/>
      <c r="E1176" s="142"/>
      <c r="H1176" s="12"/>
      <c r="I1176" s="12"/>
      <c r="J1176" s="12"/>
      <c r="K1176" s="12"/>
      <c r="L1176" s="12"/>
      <c r="M1176" s="12"/>
      <c r="N1176" s="12"/>
      <c r="O1176" s="142"/>
      <c r="S1176" s="142"/>
      <c r="T1176" s="142"/>
      <c r="U1176" s="142"/>
      <c r="V1176" s="142"/>
      <c r="Y1176" s="144"/>
      <c r="Z1176" s="144"/>
      <c r="AA1176" s="144"/>
    </row>
    <row r="1177" spans="3:27" ht="14.1" customHeight="1" x14ac:dyDescent="0.2">
      <c r="C1177" s="142"/>
      <c r="D1177" s="142"/>
      <c r="E1177" s="142"/>
      <c r="H1177" s="12"/>
      <c r="I1177" s="12"/>
      <c r="J1177" s="12"/>
      <c r="K1177" s="12"/>
      <c r="L1177" s="12"/>
      <c r="M1177" s="12"/>
      <c r="N1177" s="12"/>
      <c r="O1177" s="142"/>
      <c r="S1177" s="142"/>
      <c r="T1177" s="142"/>
      <c r="U1177" s="142"/>
      <c r="V1177" s="142"/>
      <c r="Y1177" s="144"/>
      <c r="Z1177" s="144"/>
      <c r="AA1177" s="144"/>
    </row>
    <row r="1178" spans="3:27" ht="14.1" customHeight="1" x14ac:dyDescent="0.2">
      <c r="C1178" s="142"/>
      <c r="D1178" s="142"/>
      <c r="E1178" s="142"/>
      <c r="H1178" s="12"/>
      <c r="I1178" s="12"/>
      <c r="J1178" s="12"/>
      <c r="K1178" s="12"/>
      <c r="L1178" s="12"/>
      <c r="M1178" s="12"/>
      <c r="N1178" s="12"/>
      <c r="O1178" s="142"/>
      <c r="S1178" s="142"/>
      <c r="T1178" s="142"/>
      <c r="U1178" s="142"/>
      <c r="V1178" s="142"/>
      <c r="Y1178" s="144"/>
      <c r="Z1178" s="144"/>
      <c r="AA1178" s="144"/>
    </row>
    <row r="1179" spans="3:27" ht="14.1" customHeight="1" x14ac:dyDescent="0.2">
      <c r="C1179" s="142"/>
      <c r="D1179" s="142"/>
      <c r="E1179" s="142"/>
      <c r="H1179" s="12"/>
      <c r="I1179" s="12"/>
      <c r="J1179" s="12"/>
      <c r="K1179" s="12"/>
      <c r="L1179" s="12"/>
      <c r="M1179" s="12"/>
      <c r="N1179" s="12"/>
      <c r="O1179" s="142"/>
      <c r="S1179" s="142"/>
      <c r="T1179" s="142"/>
      <c r="U1179" s="142"/>
      <c r="V1179" s="142"/>
      <c r="Y1179" s="144"/>
      <c r="Z1179" s="144"/>
      <c r="AA1179" s="144"/>
    </row>
    <row r="1180" spans="3:27" ht="14.1" customHeight="1" x14ac:dyDescent="0.2">
      <c r="C1180" s="142"/>
      <c r="D1180" s="142"/>
      <c r="E1180" s="142"/>
      <c r="H1180" s="12"/>
      <c r="I1180" s="12"/>
      <c r="J1180" s="12"/>
      <c r="K1180" s="12"/>
      <c r="L1180" s="12"/>
      <c r="M1180" s="12"/>
      <c r="N1180" s="12"/>
      <c r="O1180" s="142"/>
      <c r="S1180" s="142"/>
      <c r="T1180" s="142"/>
      <c r="U1180" s="142"/>
      <c r="V1180" s="142"/>
      <c r="Y1180" s="144"/>
      <c r="Z1180" s="144"/>
      <c r="AA1180" s="144"/>
    </row>
    <row r="1181" spans="3:27" ht="14.1" customHeight="1" x14ac:dyDescent="0.2">
      <c r="C1181" s="142"/>
      <c r="D1181" s="142"/>
      <c r="E1181" s="142"/>
      <c r="H1181" s="12"/>
      <c r="I1181" s="12"/>
      <c r="J1181" s="12"/>
      <c r="K1181" s="12"/>
      <c r="L1181" s="12"/>
      <c r="M1181" s="12"/>
      <c r="N1181" s="12"/>
      <c r="O1181" s="142"/>
      <c r="S1181" s="142"/>
      <c r="T1181" s="142"/>
      <c r="U1181" s="142"/>
      <c r="V1181" s="142"/>
      <c r="Y1181" s="144"/>
      <c r="Z1181" s="144"/>
      <c r="AA1181" s="144"/>
    </row>
    <row r="1182" spans="3:27" ht="14.1" customHeight="1" x14ac:dyDescent="0.2">
      <c r="C1182" s="142"/>
      <c r="D1182" s="142"/>
      <c r="E1182" s="142"/>
      <c r="H1182" s="12"/>
      <c r="I1182" s="12"/>
      <c r="J1182" s="12"/>
      <c r="K1182" s="12"/>
      <c r="L1182" s="12"/>
      <c r="M1182" s="12"/>
      <c r="N1182" s="12"/>
      <c r="O1182" s="142"/>
      <c r="S1182" s="142"/>
      <c r="T1182" s="142"/>
      <c r="U1182" s="142"/>
      <c r="V1182" s="142"/>
      <c r="Y1182" s="144"/>
      <c r="Z1182" s="144"/>
      <c r="AA1182" s="144"/>
    </row>
    <row r="1183" spans="3:27" ht="14.1" customHeight="1" x14ac:dyDescent="0.2">
      <c r="C1183" s="142"/>
      <c r="D1183" s="142"/>
      <c r="E1183" s="142"/>
      <c r="H1183" s="12"/>
      <c r="I1183" s="12"/>
      <c r="J1183" s="12"/>
      <c r="K1183" s="12"/>
      <c r="L1183" s="12"/>
      <c r="M1183" s="12"/>
      <c r="N1183" s="12"/>
      <c r="O1183" s="142"/>
      <c r="S1183" s="142"/>
      <c r="T1183" s="142"/>
      <c r="U1183" s="142"/>
      <c r="V1183" s="142"/>
      <c r="Y1183" s="144"/>
      <c r="Z1183" s="144"/>
      <c r="AA1183" s="144"/>
    </row>
    <row r="1184" spans="3:27" ht="14.1" customHeight="1" x14ac:dyDescent="0.2">
      <c r="C1184" s="142"/>
      <c r="D1184" s="142"/>
      <c r="E1184" s="142"/>
      <c r="H1184" s="12"/>
      <c r="I1184" s="12"/>
      <c r="J1184" s="12"/>
      <c r="K1184" s="12"/>
      <c r="L1184" s="12"/>
      <c r="M1184" s="12"/>
      <c r="N1184" s="12"/>
      <c r="O1184" s="142"/>
      <c r="S1184" s="142"/>
      <c r="T1184" s="142"/>
      <c r="U1184" s="142"/>
      <c r="V1184" s="142"/>
      <c r="Y1184" s="144"/>
      <c r="Z1184" s="144"/>
      <c r="AA1184" s="144"/>
    </row>
    <row r="1185" spans="3:27" ht="14.1" customHeight="1" x14ac:dyDescent="0.2">
      <c r="C1185" s="142"/>
      <c r="D1185" s="142"/>
      <c r="E1185" s="142"/>
      <c r="H1185" s="12"/>
      <c r="I1185" s="12"/>
      <c r="J1185" s="12"/>
      <c r="K1185" s="12"/>
      <c r="L1185" s="12"/>
      <c r="M1185" s="12"/>
      <c r="N1185" s="12"/>
      <c r="O1185" s="142"/>
      <c r="S1185" s="142"/>
      <c r="T1185" s="142"/>
      <c r="U1185" s="142"/>
      <c r="V1185" s="142"/>
      <c r="Y1185" s="144"/>
      <c r="Z1185" s="144"/>
      <c r="AA1185" s="144"/>
    </row>
    <row r="1186" spans="3:27" ht="14.1" customHeight="1" x14ac:dyDescent="0.2">
      <c r="C1186" s="142"/>
      <c r="D1186" s="142"/>
      <c r="E1186" s="142"/>
      <c r="H1186" s="12"/>
      <c r="I1186" s="12"/>
      <c r="J1186" s="12"/>
      <c r="K1186" s="12"/>
      <c r="L1186" s="12"/>
      <c r="M1186" s="12"/>
      <c r="N1186" s="12"/>
      <c r="O1186" s="142"/>
      <c r="S1186" s="142"/>
      <c r="T1186" s="142"/>
      <c r="U1186" s="142"/>
      <c r="V1186" s="142"/>
      <c r="Y1186" s="144"/>
      <c r="Z1186" s="144"/>
      <c r="AA1186" s="144"/>
    </row>
    <row r="1187" spans="3:27" ht="14.1" customHeight="1" x14ac:dyDescent="0.2">
      <c r="C1187" s="142"/>
      <c r="D1187" s="142"/>
      <c r="E1187" s="142"/>
      <c r="H1187" s="12"/>
      <c r="I1187" s="12"/>
      <c r="J1187" s="12"/>
      <c r="K1187" s="12"/>
      <c r="L1187" s="12"/>
      <c r="M1187" s="12"/>
      <c r="N1187" s="12"/>
      <c r="O1187" s="142"/>
      <c r="S1187" s="142"/>
      <c r="T1187" s="142"/>
      <c r="U1187" s="142"/>
      <c r="V1187" s="142"/>
      <c r="Y1187" s="144"/>
      <c r="Z1187" s="144"/>
      <c r="AA1187" s="144"/>
    </row>
    <row r="1188" spans="3:27" ht="14.1" customHeight="1" x14ac:dyDescent="0.2">
      <c r="C1188" s="142"/>
      <c r="D1188" s="142"/>
      <c r="E1188" s="142"/>
      <c r="H1188" s="12"/>
      <c r="I1188" s="12"/>
      <c r="J1188" s="12"/>
      <c r="K1188" s="12"/>
      <c r="L1188" s="12"/>
      <c r="M1188" s="12"/>
      <c r="N1188" s="12"/>
      <c r="O1188" s="142"/>
      <c r="S1188" s="142"/>
      <c r="T1188" s="142"/>
      <c r="U1188" s="142"/>
      <c r="V1188" s="142"/>
      <c r="Y1188" s="144"/>
      <c r="Z1188" s="144"/>
      <c r="AA1188" s="144"/>
    </row>
    <row r="1189" spans="3:27" ht="14.1" customHeight="1" x14ac:dyDescent="0.2">
      <c r="C1189" s="142"/>
      <c r="D1189" s="142"/>
      <c r="E1189" s="142"/>
      <c r="H1189" s="12"/>
      <c r="I1189" s="12"/>
      <c r="J1189" s="12"/>
      <c r="K1189" s="12"/>
      <c r="L1189" s="12"/>
      <c r="M1189" s="12"/>
      <c r="N1189" s="12"/>
      <c r="O1189" s="142"/>
      <c r="S1189" s="142"/>
      <c r="T1189" s="142"/>
      <c r="U1189" s="142"/>
      <c r="V1189" s="142"/>
      <c r="Y1189" s="144"/>
      <c r="Z1189" s="144"/>
      <c r="AA1189" s="144"/>
    </row>
    <row r="1190" spans="3:27" ht="14.1" customHeight="1" x14ac:dyDescent="0.2">
      <c r="C1190" s="142"/>
      <c r="D1190" s="142"/>
      <c r="E1190" s="142"/>
      <c r="H1190" s="12"/>
      <c r="I1190" s="12"/>
      <c r="J1190" s="12"/>
      <c r="K1190" s="12"/>
      <c r="L1190" s="12"/>
      <c r="M1190" s="12"/>
      <c r="N1190" s="12"/>
      <c r="O1190" s="142"/>
      <c r="S1190" s="142"/>
      <c r="T1190" s="142"/>
      <c r="U1190" s="142"/>
      <c r="V1190" s="142"/>
      <c r="Y1190" s="144"/>
      <c r="Z1190" s="144"/>
      <c r="AA1190" s="144"/>
    </row>
    <row r="1191" spans="3:27" ht="14.1" customHeight="1" x14ac:dyDescent="0.2">
      <c r="C1191" s="142"/>
      <c r="D1191" s="142"/>
      <c r="E1191" s="142"/>
      <c r="H1191" s="12"/>
      <c r="I1191" s="12"/>
      <c r="J1191" s="12"/>
      <c r="K1191" s="12"/>
      <c r="L1191" s="12"/>
      <c r="M1191" s="12"/>
      <c r="N1191" s="12"/>
      <c r="O1191" s="142"/>
      <c r="S1191" s="142"/>
      <c r="T1191" s="142"/>
      <c r="U1191" s="142"/>
      <c r="V1191" s="142"/>
      <c r="Y1191" s="144"/>
      <c r="Z1191" s="144"/>
      <c r="AA1191" s="144"/>
    </row>
    <row r="1192" spans="3:27" ht="14.1" customHeight="1" x14ac:dyDescent="0.2">
      <c r="C1192" s="142"/>
      <c r="D1192" s="142"/>
      <c r="E1192" s="142"/>
      <c r="H1192" s="12"/>
      <c r="I1192" s="12"/>
      <c r="J1192" s="12"/>
      <c r="K1192" s="12"/>
      <c r="L1192" s="12"/>
      <c r="M1192" s="12"/>
      <c r="N1192" s="12"/>
      <c r="O1192" s="142"/>
      <c r="S1192" s="142"/>
      <c r="T1192" s="142"/>
      <c r="U1192" s="142"/>
      <c r="V1192" s="142"/>
      <c r="Y1192" s="144"/>
      <c r="Z1192" s="144"/>
      <c r="AA1192" s="144"/>
    </row>
    <row r="1193" spans="3:27" ht="14.1" customHeight="1" x14ac:dyDescent="0.2">
      <c r="C1193" s="142"/>
      <c r="D1193" s="142"/>
      <c r="E1193" s="142"/>
      <c r="H1193" s="12"/>
      <c r="I1193" s="12"/>
      <c r="J1193" s="12"/>
      <c r="K1193" s="12"/>
      <c r="L1193" s="12"/>
      <c r="M1193" s="12"/>
      <c r="N1193" s="12"/>
      <c r="O1193" s="142"/>
      <c r="S1193" s="142"/>
      <c r="T1193" s="142"/>
      <c r="U1193" s="142"/>
      <c r="V1193" s="142"/>
      <c r="Y1193" s="144"/>
      <c r="Z1193" s="144"/>
      <c r="AA1193" s="144"/>
    </row>
    <row r="1194" spans="3:27" ht="14.1" customHeight="1" x14ac:dyDescent="0.2">
      <c r="C1194" s="142"/>
      <c r="D1194" s="142"/>
      <c r="E1194" s="142"/>
      <c r="H1194" s="12"/>
      <c r="I1194" s="12"/>
      <c r="J1194" s="12"/>
      <c r="K1194" s="12"/>
      <c r="L1194" s="12"/>
      <c r="M1194" s="12"/>
      <c r="N1194" s="12"/>
      <c r="O1194" s="142"/>
      <c r="S1194" s="142"/>
      <c r="T1194" s="142"/>
      <c r="U1194" s="142"/>
      <c r="V1194" s="142"/>
      <c r="Y1194" s="144"/>
      <c r="Z1194" s="144"/>
      <c r="AA1194" s="144"/>
    </row>
    <row r="1195" spans="3:27" ht="14.1" customHeight="1" x14ac:dyDescent="0.2">
      <c r="C1195" s="142"/>
      <c r="D1195" s="142"/>
      <c r="E1195" s="142"/>
      <c r="H1195" s="12"/>
      <c r="I1195" s="12"/>
      <c r="J1195" s="12"/>
      <c r="K1195" s="12"/>
      <c r="L1195" s="12"/>
      <c r="M1195" s="12"/>
      <c r="N1195" s="12"/>
      <c r="O1195" s="142"/>
      <c r="S1195" s="142"/>
      <c r="T1195" s="142"/>
      <c r="U1195" s="142"/>
      <c r="V1195" s="142"/>
      <c r="Y1195" s="144"/>
      <c r="Z1195" s="144"/>
      <c r="AA1195" s="144"/>
    </row>
    <row r="1196" spans="3:27" ht="14.1" customHeight="1" x14ac:dyDescent="0.2">
      <c r="C1196" s="142"/>
      <c r="D1196" s="142"/>
      <c r="E1196" s="142"/>
      <c r="H1196" s="12"/>
      <c r="I1196" s="12"/>
      <c r="J1196" s="12"/>
      <c r="K1196" s="12"/>
      <c r="L1196" s="12"/>
      <c r="M1196" s="12"/>
      <c r="N1196" s="12"/>
      <c r="O1196" s="142"/>
      <c r="S1196" s="142"/>
      <c r="T1196" s="142"/>
      <c r="U1196" s="142"/>
      <c r="V1196" s="142"/>
      <c r="Y1196" s="144"/>
      <c r="Z1196" s="144"/>
      <c r="AA1196" s="144"/>
    </row>
    <row r="1197" spans="3:27" ht="14.1" customHeight="1" x14ac:dyDescent="0.2">
      <c r="C1197" s="142"/>
      <c r="D1197" s="142"/>
      <c r="E1197" s="142"/>
      <c r="H1197" s="12"/>
      <c r="I1197" s="12"/>
      <c r="J1197" s="12"/>
      <c r="K1197" s="12"/>
      <c r="L1197" s="12"/>
      <c r="M1197" s="12"/>
      <c r="N1197" s="12"/>
      <c r="O1197" s="142"/>
      <c r="S1197" s="142"/>
      <c r="T1197" s="142"/>
      <c r="U1197" s="142"/>
      <c r="V1197" s="142"/>
      <c r="Y1197" s="144"/>
      <c r="Z1197" s="144"/>
      <c r="AA1197" s="144"/>
    </row>
    <row r="1198" spans="3:27" ht="14.1" customHeight="1" x14ac:dyDescent="0.2">
      <c r="C1198" s="142"/>
      <c r="D1198" s="142"/>
      <c r="E1198" s="142"/>
      <c r="H1198" s="12"/>
      <c r="I1198" s="12"/>
      <c r="J1198" s="12"/>
      <c r="K1198" s="12"/>
      <c r="L1198" s="12"/>
      <c r="M1198" s="12"/>
      <c r="N1198" s="12"/>
      <c r="O1198" s="142"/>
      <c r="S1198" s="142"/>
      <c r="T1198" s="142"/>
      <c r="U1198" s="142"/>
      <c r="V1198" s="142"/>
      <c r="Y1198" s="144"/>
      <c r="Z1198" s="144"/>
      <c r="AA1198" s="144"/>
    </row>
    <row r="1199" spans="3:27" ht="14.1" customHeight="1" x14ac:dyDescent="0.2">
      <c r="C1199" s="142"/>
      <c r="D1199" s="142"/>
      <c r="E1199" s="142"/>
      <c r="H1199" s="12"/>
      <c r="I1199" s="12"/>
      <c r="J1199" s="12"/>
      <c r="K1199" s="12"/>
      <c r="L1199" s="12"/>
      <c r="M1199" s="12"/>
      <c r="N1199" s="12"/>
      <c r="O1199" s="142"/>
      <c r="S1199" s="142"/>
      <c r="T1199" s="142"/>
      <c r="U1199" s="142"/>
      <c r="V1199" s="142"/>
      <c r="Y1199" s="144"/>
      <c r="Z1199" s="144"/>
      <c r="AA1199" s="144"/>
    </row>
    <row r="1200" spans="3:27" ht="14.1" customHeight="1" x14ac:dyDescent="0.2">
      <c r="C1200" s="142"/>
      <c r="D1200" s="142"/>
      <c r="E1200" s="142"/>
      <c r="H1200" s="12"/>
      <c r="I1200" s="12"/>
      <c r="J1200" s="12"/>
      <c r="K1200" s="12"/>
      <c r="L1200" s="12"/>
      <c r="M1200" s="12"/>
      <c r="N1200" s="12"/>
      <c r="O1200" s="142"/>
      <c r="S1200" s="142"/>
      <c r="T1200" s="142"/>
      <c r="U1200" s="142"/>
      <c r="V1200" s="142"/>
      <c r="Y1200" s="144"/>
      <c r="Z1200" s="144"/>
      <c r="AA1200" s="144"/>
    </row>
    <row r="1201" spans="3:27" ht="14.1" customHeight="1" x14ac:dyDescent="0.2">
      <c r="C1201" s="142"/>
      <c r="D1201" s="142"/>
      <c r="E1201" s="142"/>
      <c r="H1201" s="12"/>
      <c r="I1201" s="12"/>
      <c r="J1201" s="12"/>
      <c r="K1201" s="12"/>
      <c r="L1201" s="12"/>
      <c r="M1201" s="12"/>
      <c r="N1201" s="12"/>
      <c r="O1201" s="142"/>
      <c r="S1201" s="142"/>
      <c r="T1201" s="142"/>
      <c r="U1201" s="142"/>
      <c r="V1201" s="142"/>
      <c r="Y1201" s="144"/>
      <c r="Z1201" s="144"/>
      <c r="AA1201" s="144"/>
    </row>
    <row r="1202" spans="3:27" ht="14.1" customHeight="1" x14ac:dyDescent="0.2">
      <c r="C1202" s="142"/>
      <c r="D1202" s="142"/>
      <c r="E1202" s="142"/>
      <c r="H1202" s="12"/>
      <c r="I1202" s="12"/>
      <c r="J1202" s="12"/>
      <c r="K1202" s="12"/>
      <c r="L1202" s="12"/>
      <c r="M1202" s="12"/>
      <c r="N1202" s="12"/>
      <c r="O1202" s="142"/>
      <c r="S1202" s="142"/>
      <c r="T1202" s="142"/>
      <c r="U1202" s="142"/>
      <c r="V1202" s="142"/>
      <c r="Y1202" s="144"/>
      <c r="Z1202" s="144"/>
      <c r="AA1202" s="144"/>
    </row>
    <row r="1203" spans="3:27" ht="14.1" customHeight="1" x14ac:dyDescent="0.2">
      <c r="C1203" s="142"/>
      <c r="D1203" s="142"/>
      <c r="E1203" s="142"/>
      <c r="H1203" s="12"/>
      <c r="I1203" s="12"/>
      <c r="J1203" s="12"/>
      <c r="K1203" s="12"/>
      <c r="L1203" s="12"/>
      <c r="M1203" s="12"/>
      <c r="N1203" s="12"/>
      <c r="O1203" s="142"/>
      <c r="S1203" s="142"/>
      <c r="T1203" s="142"/>
      <c r="U1203" s="142"/>
      <c r="V1203" s="142"/>
      <c r="Y1203" s="144"/>
      <c r="Z1203" s="144"/>
      <c r="AA1203" s="144"/>
    </row>
    <row r="1204" spans="3:27" ht="14.1" customHeight="1" x14ac:dyDescent="0.2">
      <c r="C1204" s="142"/>
      <c r="D1204" s="142"/>
      <c r="E1204" s="142"/>
      <c r="H1204" s="12"/>
      <c r="I1204" s="12"/>
      <c r="J1204" s="12"/>
      <c r="K1204" s="12"/>
      <c r="L1204" s="12"/>
      <c r="M1204" s="12"/>
      <c r="N1204" s="12"/>
      <c r="O1204" s="142"/>
      <c r="S1204" s="142"/>
      <c r="T1204" s="142"/>
      <c r="U1204" s="142"/>
      <c r="V1204" s="142"/>
      <c r="Y1204" s="144"/>
      <c r="Z1204" s="144"/>
      <c r="AA1204" s="144"/>
    </row>
    <row r="1205" spans="3:27" ht="14.1" customHeight="1" x14ac:dyDescent="0.2">
      <c r="C1205" s="142"/>
      <c r="D1205" s="142"/>
      <c r="E1205" s="142"/>
      <c r="H1205" s="12"/>
      <c r="I1205" s="12"/>
      <c r="J1205" s="12"/>
      <c r="K1205" s="12"/>
      <c r="L1205" s="12"/>
      <c r="M1205" s="12"/>
      <c r="N1205" s="12"/>
      <c r="O1205" s="142"/>
      <c r="S1205" s="142"/>
      <c r="T1205" s="142"/>
      <c r="U1205" s="142"/>
      <c r="V1205" s="142"/>
      <c r="Y1205" s="144"/>
      <c r="Z1205" s="144"/>
      <c r="AA1205" s="144"/>
    </row>
    <row r="1206" spans="3:27" ht="14.1" customHeight="1" x14ac:dyDescent="0.2">
      <c r="C1206" s="142"/>
      <c r="D1206" s="142"/>
      <c r="E1206" s="142"/>
      <c r="H1206" s="12"/>
      <c r="I1206" s="12"/>
      <c r="J1206" s="12"/>
      <c r="K1206" s="12"/>
      <c r="L1206" s="12"/>
      <c r="M1206" s="12"/>
      <c r="N1206" s="12"/>
      <c r="O1206" s="142"/>
      <c r="S1206" s="142"/>
      <c r="T1206" s="142"/>
      <c r="U1206" s="142"/>
      <c r="V1206" s="142"/>
      <c r="Y1206" s="144"/>
      <c r="Z1206" s="144"/>
      <c r="AA1206" s="144"/>
    </row>
    <row r="1207" spans="3:27" ht="14.1" customHeight="1" x14ac:dyDescent="0.2">
      <c r="C1207" s="142"/>
      <c r="D1207" s="142"/>
      <c r="E1207" s="142"/>
      <c r="H1207" s="12"/>
      <c r="I1207" s="12"/>
      <c r="J1207" s="12"/>
      <c r="K1207" s="12"/>
      <c r="L1207" s="12"/>
      <c r="M1207" s="12"/>
      <c r="N1207" s="12"/>
      <c r="O1207" s="142"/>
      <c r="S1207" s="142"/>
      <c r="T1207" s="142"/>
      <c r="U1207" s="142"/>
      <c r="V1207" s="142"/>
      <c r="Y1207" s="144"/>
      <c r="Z1207" s="144"/>
      <c r="AA1207" s="144"/>
    </row>
    <row r="1208" spans="3:27" ht="14.1" customHeight="1" x14ac:dyDescent="0.2">
      <c r="C1208" s="142"/>
      <c r="D1208" s="142"/>
      <c r="E1208" s="142"/>
      <c r="H1208" s="12"/>
      <c r="I1208" s="12"/>
      <c r="J1208" s="12"/>
      <c r="K1208" s="12"/>
      <c r="L1208" s="12"/>
      <c r="M1208" s="12"/>
      <c r="N1208" s="12"/>
      <c r="O1208" s="142"/>
      <c r="S1208" s="142"/>
      <c r="T1208" s="142"/>
      <c r="U1208" s="142"/>
      <c r="V1208" s="142"/>
      <c r="Y1208" s="144"/>
      <c r="Z1208" s="144"/>
      <c r="AA1208" s="144"/>
    </row>
    <row r="1209" spans="3:27" ht="14.1" customHeight="1" x14ac:dyDescent="0.2">
      <c r="C1209" s="142"/>
      <c r="D1209" s="142"/>
      <c r="E1209" s="142"/>
      <c r="H1209" s="12"/>
      <c r="I1209" s="12"/>
      <c r="J1209" s="12"/>
      <c r="K1209" s="12"/>
      <c r="L1209" s="12"/>
      <c r="M1209" s="12"/>
      <c r="N1209" s="12"/>
      <c r="O1209" s="142"/>
      <c r="S1209" s="142"/>
      <c r="T1209" s="142"/>
      <c r="U1209" s="142"/>
      <c r="V1209" s="142"/>
      <c r="Y1209" s="144"/>
      <c r="Z1209" s="144"/>
      <c r="AA1209" s="144"/>
    </row>
    <row r="1210" spans="3:27" ht="14.1" customHeight="1" x14ac:dyDescent="0.2">
      <c r="C1210" s="142"/>
      <c r="D1210" s="142"/>
      <c r="E1210" s="142"/>
      <c r="H1210" s="12"/>
      <c r="I1210" s="12"/>
      <c r="J1210" s="12"/>
      <c r="K1210" s="12"/>
      <c r="L1210" s="12"/>
      <c r="M1210" s="12"/>
      <c r="N1210" s="12"/>
      <c r="O1210" s="142"/>
      <c r="S1210" s="142"/>
      <c r="T1210" s="142"/>
      <c r="U1210" s="142"/>
      <c r="V1210" s="142"/>
      <c r="Y1210" s="144"/>
      <c r="Z1210" s="144"/>
      <c r="AA1210" s="144"/>
    </row>
    <row r="1211" spans="3:27" ht="14.1" customHeight="1" x14ac:dyDescent="0.2">
      <c r="C1211" s="142"/>
      <c r="D1211" s="142"/>
      <c r="E1211" s="142"/>
      <c r="H1211" s="12"/>
      <c r="I1211" s="12"/>
      <c r="J1211" s="12"/>
      <c r="K1211" s="12"/>
      <c r="L1211" s="12"/>
      <c r="M1211" s="12"/>
      <c r="N1211" s="12"/>
      <c r="O1211" s="142"/>
      <c r="S1211" s="142"/>
      <c r="T1211" s="142"/>
      <c r="U1211" s="142"/>
      <c r="V1211" s="142"/>
      <c r="Y1211" s="144"/>
      <c r="Z1211" s="144"/>
      <c r="AA1211" s="144"/>
    </row>
    <row r="1212" spans="3:27" ht="14.1" customHeight="1" x14ac:dyDescent="0.2">
      <c r="C1212" s="142"/>
      <c r="D1212" s="142"/>
      <c r="E1212" s="142"/>
      <c r="H1212" s="12"/>
      <c r="I1212" s="12"/>
      <c r="J1212" s="12"/>
      <c r="K1212" s="12"/>
      <c r="L1212" s="12"/>
      <c r="M1212" s="12"/>
      <c r="N1212" s="12"/>
      <c r="O1212" s="142"/>
      <c r="S1212" s="142"/>
      <c r="T1212" s="142"/>
      <c r="U1212" s="142"/>
      <c r="V1212" s="142"/>
      <c r="Y1212" s="144"/>
      <c r="Z1212" s="144"/>
      <c r="AA1212" s="144"/>
    </row>
    <row r="1213" spans="3:27" ht="14.1" customHeight="1" x14ac:dyDescent="0.2">
      <c r="C1213" s="142"/>
      <c r="D1213" s="142"/>
      <c r="E1213" s="142"/>
      <c r="H1213" s="12"/>
      <c r="I1213" s="12"/>
      <c r="J1213" s="12"/>
      <c r="K1213" s="12"/>
      <c r="L1213" s="12"/>
      <c r="M1213" s="12"/>
      <c r="N1213" s="12"/>
      <c r="O1213" s="142"/>
      <c r="S1213" s="142"/>
      <c r="T1213" s="142"/>
      <c r="U1213" s="142"/>
      <c r="V1213" s="142"/>
      <c r="Y1213" s="144"/>
      <c r="Z1213" s="144"/>
      <c r="AA1213" s="144"/>
    </row>
    <row r="1214" spans="3:27" ht="14.1" customHeight="1" x14ac:dyDescent="0.2">
      <c r="C1214" s="142"/>
      <c r="D1214" s="142"/>
      <c r="E1214" s="142"/>
      <c r="H1214" s="12"/>
      <c r="I1214" s="12"/>
      <c r="J1214" s="12"/>
      <c r="K1214" s="12"/>
      <c r="L1214" s="12"/>
      <c r="M1214" s="12"/>
      <c r="N1214" s="12"/>
      <c r="O1214" s="142"/>
      <c r="S1214" s="142"/>
      <c r="T1214" s="142"/>
      <c r="U1214" s="142"/>
      <c r="V1214" s="142"/>
      <c r="Y1214" s="144"/>
      <c r="Z1214" s="144"/>
      <c r="AA1214" s="144"/>
    </row>
    <row r="1215" spans="3:27" ht="14.1" customHeight="1" x14ac:dyDescent="0.2">
      <c r="C1215" s="142"/>
      <c r="D1215" s="142"/>
      <c r="E1215" s="142"/>
      <c r="H1215" s="12"/>
      <c r="I1215" s="12"/>
      <c r="J1215" s="12"/>
      <c r="K1215" s="12"/>
      <c r="L1215" s="12"/>
      <c r="M1215" s="12"/>
      <c r="N1215" s="12"/>
      <c r="O1215" s="142"/>
      <c r="S1215" s="142"/>
      <c r="T1215" s="142"/>
      <c r="U1215" s="142"/>
      <c r="V1215" s="142"/>
      <c r="Y1215" s="144"/>
      <c r="Z1215" s="144"/>
      <c r="AA1215" s="144"/>
    </row>
    <row r="1216" spans="3:27" ht="14.1" customHeight="1" x14ac:dyDescent="0.2">
      <c r="C1216" s="142"/>
      <c r="D1216" s="142"/>
      <c r="E1216" s="142"/>
      <c r="H1216" s="12"/>
      <c r="I1216" s="12"/>
      <c r="J1216" s="12"/>
      <c r="K1216" s="12"/>
      <c r="L1216" s="12"/>
      <c r="M1216" s="12"/>
      <c r="N1216" s="12"/>
      <c r="O1216" s="142"/>
      <c r="S1216" s="142"/>
      <c r="T1216" s="142"/>
      <c r="U1216" s="142"/>
      <c r="V1216" s="142"/>
      <c r="Y1216" s="144"/>
      <c r="Z1216" s="144"/>
      <c r="AA1216" s="144"/>
    </row>
    <row r="1217" spans="3:27" ht="14.1" customHeight="1" x14ac:dyDescent="0.2">
      <c r="C1217" s="142"/>
      <c r="D1217" s="142"/>
      <c r="E1217" s="142"/>
      <c r="H1217" s="12"/>
      <c r="I1217" s="12"/>
      <c r="J1217" s="12"/>
      <c r="K1217" s="12"/>
      <c r="L1217" s="12"/>
      <c r="M1217" s="12"/>
      <c r="N1217" s="12"/>
      <c r="O1217" s="142"/>
      <c r="S1217" s="142"/>
      <c r="T1217" s="142"/>
      <c r="U1217" s="142"/>
      <c r="V1217" s="142"/>
      <c r="Y1217" s="144"/>
      <c r="Z1217" s="144"/>
      <c r="AA1217" s="144"/>
    </row>
    <row r="1218" spans="3:27" ht="14.1" customHeight="1" x14ac:dyDescent="0.2">
      <c r="C1218" s="142"/>
      <c r="D1218" s="142"/>
      <c r="E1218" s="142"/>
      <c r="H1218" s="12"/>
      <c r="I1218" s="12"/>
      <c r="J1218" s="12"/>
      <c r="K1218" s="12"/>
      <c r="L1218" s="12"/>
      <c r="M1218" s="12"/>
      <c r="N1218" s="12"/>
      <c r="O1218" s="142"/>
      <c r="S1218" s="142"/>
      <c r="T1218" s="142"/>
      <c r="U1218" s="142"/>
      <c r="V1218" s="142"/>
      <c r="Y1218" s="144"/>
      <c r="Z1218" s="144"/>
      <c r="AA1218" s="144"/>
    </row>
    <row r="1219" spans="3:27" ht="14.1" customHeight="1" x14ac:dyDescent="0.2">
      <c r="C1219" s="142"/>
      <c r="D1219" s="142"/>
      <c r="E1219" s="142"/>
      <c r="H1219" s="12"/>
      <c r="I1219" s="12"/>
      <c r="J1219" s="12"/>
      <c r="K1219" s="12"/>
      <c r="L1219" s="12"/>
      <c r="M1219" s="12"/>
      <c r="N1219" s="12"/>
      <c r="O1219" s="142"/>
      <c r="S1219" s="142"/>
      <c r="T1219" s="142"/>
      <c r="U1219" s="142"/>
      <c r="V1219" s="142"/>
      <c r="Y1219" s="144"/>
      <c r="Z1219" s="144"/>
      <c r="AA1219" s="144"/>
    </row>
    <row r="1220" spans="3:27" ht="14.1" customHeight="1" x14ac:dyDescent="0.2">
      <c r="C1220" s="142"/>
      <c r="D1220" s="142"/>
      <c r="E1220" s="142"/>
      <c r="H1220" s="12"/>
      <c r="I1220" s="12"/>
      <c r="J1220" s="12"/>
      <c r="K1220" s="12"/>
      <c r="L1220" s="12"/>
      <c r="M1220" s="12"/>
      <c r="N1220" s="12"/>
      <c r="O1220" s="142"/>
      <c r="S1220" s="142"/>
      <c r="T1220" s="142"/>
      <c r="U1220" s="142"/>
      <c r="V1220" s="142"/>
      <c r="Y1220" s="144"/>
      <c r="Z1220" s="144"/>
      <c r="AA1220" s="144"/>
    </row>
    <row r="1221" spans="3:27" ht="14.1" customHeight="1" x14ac:dyDescent="0.2">
      <c r="C1221" s="142"/>
      <c r="D1221" s="142"/>
      <c r="E1221" s="142"/>
      <c r="H1221" s="12"/>
      <c r="I1221" s="12"/>
      <c r="J1221" s="12"/>
      <c r="K1221" s="12"/>
      <c r="L1221" s="12"/>
      <c r="M1221" s="12"/>
      <c r="N1221" s="12"/>
      <c r="O1221" s="142"/>
      <c r="S1221" s="142"/>
      <c r="T1221" s="142"/>
      <c r="U1221" s="142"/>
      <c r="V1221" s="142"/>
      <c r="Y1221" s="144"/>
      <c r="Z1221" s="144"/>
      <c r="AA1221" s="144"/>
    </row>
    <row r="1222" spans="3:27" ht="14.1" customHeight="1" x14ac:dyDescent="0.2">
      <c r="C1222" s="142"/>
      <c r="D1222" s="142"/>
      <c r="E1222" s="142"/>
      <c r="H1222" s="12"/>
      <c r="I1222" s="12"/>
      <c r="J1222" s="12"/>
      <c r="K1222" s="12"/>
      <c r="L1222" s="12"/>
      <c r="M1222" s="12"/>
      <c r="N1222" s="12"/>
      <c r="O1222" s="142"/>
      <c r="S1222" s="142"/>
      <c r="T1222" s="142"/>
      <c r="U1222" s="142"/>
      <c r="V1222" s="142"/>
      <c r="Y1222" s="144"/>
      <c r="Z1222" s="144"/>
      <c r="AA1222" s="144"/>
    </row>
    <row r="1223" spans="3:27" ht="14.1" customHeight="1" x14ac:dyDescent="0.2">
      <c r="C1223" s="142"/>
      <c r="D1223" s="142"/>
      <c r="E1223" s="142"/>
      <c r="H1223" s="12"/>
      <c r="I1223" s="12"/>
      <c r="J1223" s="12"/>
      <c r="K1223" s="12"/>
      <c r="L1223" s="12"/>
      <c r="M1223" s="12"/>
      <c r="N1223" s="12"/>
      <c r="O1223" s="142"/>
      <c r="S1223" s="142"/>
      <c r="T1223" s="142"/>
      <c r="U1223" s="142"/>
      <c r="V1223" s="142"/>
      <c r="Y1223" s="144"/>
      <c r="Z1223" s="144"/>
      <c r="AA1223" s="144"/>
    </row>
    <row r="1224" spans="3:27" ht="14.1" customHeight="1" x14ac:dyDescent="0.2">
      <c r="C1224" s="142"/>
      <c r="D1224" s="142"/>
      <c r="E1224" s="142"/>
      <c r="H1224" s="12"/>
      <c r="I1224" s="12"/>
      <c r="J1224" s="12"/>
      <c r="K1224" s="12"/>
      <c r="L1224" s="12"/>
      <c r="M1224" s="12"/>
      <c r="N1224" s="12"/>
      <c r="O1224" s="142"/>
      <c r="S1224" s="142"/>
      <c r="T1224" s="142"/>
      <c r="U1224" s="142"/>
      <c r="V1224" s="142"/>
      <c r="Y1224" s="144"/>
      <c r="Z1224" s="144"/>
      <c r="AA1224" s="144"/>
    </row>
    <row r="1225" spans="3:27" ht="14.1" customHeight="1" x14ac:dyDescent="0.2">
      <c r="C1225" s="142"/>
      <c r="D1225" s="142"/>
      <c r="E1225" s="142"/>
      <c r="H1225" s="12"/>
      <c r="I1225" s="12"/>
      <c r="J1225" s="12"/>
      <c r="K1225" s="12"/>
      <c r="L1225" s="12"/>
      <c r="M1225" s="12"/>
      <c r="N1225" s="12"/>
      <c r="O1225" s="142"/>
      <c r="S1225" s="142"/>
      <c r="T1225" s="142"/>
      <c r="U1225" s="142"/>
      <c r="V1225" s="142"/>
      <c r="Y1225" s="144"/>
      <c r="Z1225" s="144"/>
      <c r="AA1225" s="144"/>
    </row>
    <row r="1226" spans="3:27" ht="14.1" customHeight="1" x14ac:dyDescent="0.2">
      <c r="C1226" s="142"/>
      <c r="D1226" s="142"/>
      <c r="E1226" s="142"/>
      <c r="H1226" s="12"/>
      <c r="I1226" s="12"/>
      <c r="J1226" s="12"/>
      <c r="K1226" s="12"/>
      <c r="L1226" s="12"/>
      <c r="M1226" s="12"/>
      <c r="N1226" s="12"/>
      <c r="O1226" s="142"/>
      <c r="S1226" s="142"/>
      <c r="T1226" s="142"/>
      <c r="U1226" s="142"/>
      <c r="V1226" s="142"/>
      <c r="Y1226" s="144"/>
      <c r="Z1226" s="144"/>
      <c r="AA1226" s="144"/>
    </row>
    <row r="1227" spans="3:27" ht="14.1" customHeight="1" x14ac:dyDescent="0.2">
      <c r="C1227" s="142"/>
      <c r="D1227" s="142"/>
      <c r="E1227" s="142"/>
      <c r="H1227" s="12"/>
      <c r="I1227" s="12"/>
      <c r="J1227" s="12"/>
      <c r="K1227" s="12"/>
      <c r="L1227" s="12"/>
      <c r="M1227" s="12"/>
      <c r="N1227" s="12"/>
      <c r="O1227" s="142"/>
      <c r="S1227" s="142"/>
      <c r="T1227" s="142"/>
      <c r="U1227" s="142"/>
      <c r="V1227" s="142"/>
      <c r="Y1227" s="144"/>
      <c r="Z1227" s="144"/>
      <c r="AA1227" s="144"/>
    </row>
    <row r="1228" spans="3:27" ht="14.1" customHeight="1" x14ac:dyDescent="0.2">
      <c r="C1228" s="142"/>
      <c r="D1228" s="142"/>
      <c r="E1228" s="142"/>
      <c r="H1228" s="12"/>
      <c r="I1228" s="12"/>
      <c r="J1228" s="12"/>
      <c r="K1228" s="12"/>
      <c r="L1228" s="12"/>
      <c r="M1228" s="12"/>
      <c r="N1228" s="12"/>
      <c r="O1228" s="142"/>
      <c r="S1228" s="142"/>
      <c r="T1228" s="142"/>
      <c r="U1228" s="142"/>
      <c r="V1228" s="142"/>
      <c r="Y1228" s="144"/>
      <c r="Z1228" s="144"/>
      <c r="AA1228" s="144"/>
    </row>
    <row r="1229" spans="3:27" ht="14.1" customHeight="1" x14ac:dyDescent="0.2">
      <c r="C1229" s="142"/>
      <c r="D1229" s="142"/>
      <c r="E1229" s="142"/>
      <c r="H1229" s="12"/>
      <c r="I1229" s="12"/>
      <c r="J1229" s="12"/>
      <c r="K1229" s="12"/>
      <c r="L1229" s="12"/>
      <c r="M1229" s="12"/>
      <c r="N1229" s="12"/>
      <c r="O1229" s="142"/>
      <c r="S1229" s="142"/>
      <c r="T1229" s="142"/>
      <c r="U1229" s="142"/>
      <c r="V1229" s="142"/>
      <c r="Y1229" s="144"/>
      <c r="Z1229" s="144"/>
      <c r="AA1229" s="144"/>
    </row>
    <row r="1230" spans="3:27" ht="14.1" customHeight="1" x14ac:dyDescent="0.2">
      <c r="C1230" s="142"/>
      <c r="D1230" s="142"/>
      <c r="E1230" s="142"/>
      <c r="H1230" s="12"/>
      <c r="I1230" s="12"/>
      <c r="J1230" s="12"/>
      <c r="K1230" s="12"/>
      <c r="L1230" s="12"/>
      <c r="M1230" s="12"/>
      <c r="N1230" s="12"/>
      <c r="O1230" s="142"/>
      <c r="S1230" s="142"/>
      <c r="T1230" s="142"/>
      <c r="U1230" s="142"/>
      <c r="V1230" s="142"/>
      <c r="Y1230" s="144"/>
      <c r="Z1230" s="144"/>
      <c r="AA1230" s="144"/>
    </row>
    <row r="1231" spans="3:27" ht="14.1" customHeight="1" x14ac:dyDescent="0.2">
      <c r="C1231" s="142"/>
      <c r="D1231" s="142"/>
      <c r="E1231" s="142"/>
      <c r="H1231" s="12"/>
      <c r="I1231" s="12"/>
      <c r="J1231" s="12"/>
      <c r="K1231" s="12"/>
      <c r="L1231" s="12"/>
      <c r="M1231" s="12"/>
      <c r="N1231" s="12"/>
      <c r="O1231" s="142"/>
      <c r="S1231" s="142"/>
      <c r="T1231" s="142"/>
      <c r="U1231" s="142"/>
      <c r="V1231" s="142"/>
      <c r="Y1231" s="144"/>
      <c r="Z1231" s="144"/>
      <c r="AA1231" s="144"/>
    </row>
    <row r="1232" spans="3:27" ht="14.1" customHeight="1" x14ac:dyDescent="0.2">
      <c r="C1232" s="142"/>
      <c r="D1232" s="142"/>
      <c r="E1232" s="142"/>
      <c r="H1232" s="12"/>
      <c r="I1232" s="12"/>
      <c r="J1232" s="12"/>
      <c r="K1232" s="12"/>
      <c r="L1232" s="12"/>
      <c r="M1232" s="12"/>
      <c r="N1232" s="12"/>
      <c r="O1232" s="142"/>
      <c r="S1232" s="142"/>
      <c r="T1232" s="142"/>
      <c r="U1232" s="142"/>
      <c r="V1232" s="142"/>
      <c r="Y1232" s="144"/>
      <c r="Z1232" s="144"/>
      <c r="AA1232" s="144"/>
    </row>
    <row r="1233" spans="3:27" ht="14.1" customHeight="1" x14ac:dyDescent="0.2">
      <c r="C1233" s="142"/>
      <c r="D1233" s="142"/>
      <c r="E1233" s="142"/>
      <c r="H1233" s="12"/>
      <c r="I1233" s="12"/>
      <c r="J1233" s="12"/>
      <c r="K1233" s="12"/>
      <c r="L1233" s="12"/>
      <c r="M1233" s="12"/>
      <c r="N1233" s="12"/>
      <c r="O1233" s="142"/>
      <c r="S1233" s="142"/>
      <c r="T1233" s="142"/>
      <c r="U1233" s="142"/>
      <c r="V1233" s="142"/>
      <c r="Y1233" s="144"/>
      <c r="Z1233" s="144"/>
      <c r="AA1233" s="144"/>
    </row>
    <row r="1234" spans="3:27" ht="14.1" customHeight="1" x14ac:dyDescent="0.2">
      <c r="C1234" s="142"/>
      <c r="D1234" s="142"/>
      <c r="E1234" s="142"/>
      <c r="H1234" s="12"/>
      <c r="I1234" s="12"/>
      <c r="J1234" s="12"/>
      <c r="K1234" s="12"/>
      <c r="L1234" s="12"/>
      <c r="M1234" s="12"/>
      <c r="N1234" s="12"/>
      <c r="O1234" s="142"/>
      <c r="S1234" s="142"/>
      <c r="T1234" s="142"/>
      <c r="U1234" s="142"/>
      <c r="V1234" s="142"/>
      <c r="Y1234" s="144"/>
      <c r="Z1234" s="144"/>
      <c r="AA1234" s="144"/>
    </row>
    <row r="1235" spans="3:27" ht="14.1" customHeight="1" x14ac:dyDescent="0.2">
      <c r="C1235" s="142"/>
      <c r="D1235" s="142"/>
      <c r="E1235" s="142"/>
      <c r="H1235" s="12"/>
      <c r="I1235" s="12"/>
      <c r="J1235" s="12"/>
      <c r="K1235" s="12"/>
      <c r="L1235" s="12"/>
      <c r="M1235" s="12"/>
      <c r="N1235" s="12"/>
      <c r="O1235" s="142"/>
      <c r="S1235" s="142"/>
      <c r="T1235" s="142"/>
      <c r="U1235" s="142"/>
      <c r="V1235" s="142"/>
      <c r="Y1235" s="144"/>
      <c r="Z1235" s="144"/>
      <c r="AA1235" s="144"/>
    </row>
    <row r="1236" spans="3:27" ht="14.1" customHeight="1" x14ac:dyDescent="0.2">
      <c r="C1236" s="142"/>
      <c r="D1236" s="142"/>
      <c r="E1236" s="142"/>
      <c r="H1236" s="12"/>
      <c r="I1236" s="12"/>
      <c r="J1236" s="12"/>
      <c r="K1236" s="12"/>
      <c r="L1236" s="12"/>
      <c r="M1236" s="12"/>
      <c r="N1236" s="12"/>
      <c r="O1236" s="142"/>
      <c r="S1236" s="142"/>
      <c r="T1236" s="142"/>
      <c r="U1236" s="142"/>
      <c r="V1236" s="142"/>
      <c r="Y1236" s="144"/>
      <c r="Z1236" s="144"/>
      <c r="AA1236" s="144"/>
    </row>
    <row r="1237" spans="3:27" ht="14.1" customHeight="1" x14ac:dyDescent="0.2">
      <c r="C1237" s="142"/>
      <c r="D1237" s="142"/>
      <c r="E1237" s="142"/>
      <c r="H1237" s="12"/>
      <c r="I1237" s="12"/>
      <c r="J1237" s="12"/>
      <c r="K1237" s="12"/>
      <c r="L1237" s="12"/>
      <c r="M1237" s="12"/>
      <c r="N1237" s="12"/>
      <c r="O1237" s="142"/>
      <c r="S1237" s="142"/>
      <c r="T1237" s="142"/>
      <c r="U1237" s="142"/>
      <c r="V1237" s="142"/>
      <c r="Y1237" s="144"/>
      <c r="Z1237" s="144"/>
      <c r="AA1237" s="144"/>
    </row>
    <row r="1238" spans="3:27" ht="14.1" customHeight="1" x14ac:dyDescent="0.2">
      <c r="C1238" s="142"/>
      <c r="D1238" s="142"/>
      <c r="E1238" s="142"/>
      <c r="H1238" s="12"/>
      <c r="I1238" s="12"/>
      <c r="J1238" s="12"/>
      <c r="K1238" s="12"/>
      <c r="L1238" s="12"/>
      <c r="M1238" s="12"/>
      <c r="N1238" s="12"/>
      <c r="O1238" s="142"/>
      <c r="S1238" s="142"/>
      <c r="T1238" s="142"/>
      <c r="U1238" s="142"/>
      <c r="V1238" s="142"/>
      <c r="Y1238" s="144"/>
      <c r="Z1238" s="144"/>
      <c r="AA1238" s="144"/>
    </row>
    <row r="1239" spans="3:27" ht="14.1" customHeight="1" x14ac:dyDescent="0.2">
      <c r="C1239" s="142"/>
      <c r="D1239" s="142"/>
      <c r="E1239" s="142"/>
      <c r="H1239" s="12"/>
      <c r="I1239" s="12"/>
      <c r="J1239" s="12"/>
      <c r="K1239" s="12"/>
      <c r="L1239" s="12"/>
      <c r="M1239" s="12"/>
      <c r="N1239" s="12"/>
      <c r="O1239" s="142"/>
      <c r="S1239" s="142"/>
      <c r="T1239" s="142"/>
      <c r="U1239" s="142"/>
      <c r="V1239" s="142"/>
      <c r="Y1239" s="144"/>
      <c r="Z1239" s="144"/>
      <c r="AA1239" s="144"/>
    </row>
    <row r="1240" spans="3:27" ht="14.1" customHeight="1" x14ac:dyDescent="0.2">
      <c r="C1240" s="142"/>
      <c r="D1240" s="142"/>
      <c r="E1240" s="142"/>
      <c r="H1240" s="12"/>
      <c r="I1240" s="12"/>
      <c r="J1240" s="12"/>
      <c r="K1240" s="12"/>
      <c r="L1240" s="12"/>
      <c r="M1240" s="12"/>
      <c r="N1240" s="12"/>
      <c r="O1240" s="142"/>
      <c r="S1240" s="142"/>
      <c r="T1240" s="142"/>
      <c r="U1240" s="142"/>
      <c r="V1240" s="142"/>
      <c r="Y1240" s="144"/>
      <c r="Z1240" s="144"/>
      <c r="AA1240" s="144"/>
    </row>
    <row r="1241" spans="3:27" ht="14.1" customHeight="1" x14ac:dyDescent="0.2">
      <c r="C1241" s="142"/>
      <c r="D1241" s="142"/>
      <c r="E1241" s="142"/>
      <c r="H1241" s="12"/>
      <c r="I1241" s="12"/>
      <c r="J1241" s="12"/>
      <c r="K1241" s="12"/>
      <c r="L1241" s="12"/>
      <c r="M1241" s="12"/>
      <c r="N1241" s="12"/>
      <c r="O1241" s="142"/>
      <c r="S1241" s="142"/>
      <c r="T1241" s="142"/>
      <c r="U1241" s="142"/>
      <c r="V1241" s="142"/>
      <c r="Y1241" s="144"/>
      <c r="Z1241" s="144"/>
      <c r="AA1241" s="144"/>
    </row>
    <row r="1242" spans="3:27" ht="14.1" customHeight="1" x14ac:dyDescent="0.2">
      <c r="C1242" s="142"/>
      <c r="D1242" s="142"/>
      <c r="E1242" s="142"/>
      <c r="H1242" s="12"/>
      <c r="I1242" s="12"/>
      <c r="J1242" s="12"/>
      <c r="K1242" s="12"/>
      <c r="L1242" s="12"/>
      <c r="M1242" s="12"/>
      <c r="N1242" s="12"/>
      <c r="O1242" s="142"/>
      <c r="S1242" s="142"/>
      <c r="T1242" s="142"/>
      <c r="U1242" s="142"/>
      <c r="V1242" s="142"/>
      <c r="Y1242" s="144"/>
      <c r="Z1242" s="144"/>
      <c r="AA1242" s="144"/>
    </row>
    <row r="1243" spans="3:27" ht="14.1" customHeight="1" x14ac:dyDescent="0.2">
      <c r="C1243" s="142"/>
      <c r="D1243" s="142"/>
      <c r="E1243" s="142"/>
      <c r="H1243" s="12"/>
      <c r="I1243" s="12"/>
      <c r="J1243" s="12"/>
      <c r="K1243" s="12"/>
      <c r="L1243" s="12"/>
      <c r="M1243" s="12"/>
      <c r="N1243" s="12"/>
      <c r="O1243" s="142"/>
      <c r="S1243" s="142"/>
      <c r="T1243" s="142"/>
      <c r="U1243" s="142"/>
      <c r="V1243" s="142"/>
      <c r="Y1243" s="144"/>
      <c r="Z1243" s="144"/>
      <c r="AA1243" s="144"/>
    </row>
    <row r="1244" spans="3:27" ht="14.1" customHeight="1" x14ac:dyDescent="0.2">
      <c r="C1244" s="142"/>
      <c r="D1244" s="142"/>
      <c r="E1244" s="142"/>
      <c r="H1244" s="12"/>
      <c r="I1244" s="12"/>
      <c r="J1244" s="12"/>
      <c r="K1244" s="12"/>
      <c r="L1244" s="12"/>
      <c r="M1244" s="12"/>
      <c r="N1244" s="12"/>
      <c r="O1244" s="142"/>
      <c r="S1244" s="142"/>
      <c r="T1244" s="142"/>
      <c r="U1244" s="142"/>
      <c r="V1244" s="142"/>
      <c r="Y1244" s="144"/>
      <c r="Z1244" s="144"/>
      <c r="AA1244" s="144"/>
    </row>
    <row r="1245" spans="3:27" ht="14.1" customHeight="1" x14ac:dyDescent="0.2">
      <c r="C1245" s="142"/>
      <c r="D1245" s="142"/>
      <c r="E1245" s="142"/>
      <c r="H1245" s="12"/>
      <c r="I1245" s="12"/>
      <c r="J1245" s="12"/>
      <c r="K1245" s="12"/>
      <c r="L1245" s="12"/>
      <c r="M1245" s="12"/>
      <c r="N1245" s="12"/>
      <c r="O1245" s="142"/>
      <c r="S1245" s="142"/>
      <c r="T1245" s="142"/>
      <c r="U1245" s="142"/>
      <c r="V1245" s="142"/>
      <c r="Y1245" s="144"/>
      <c r="Z1245" s="144"/>
      <c r="AA1245" s="144"/>
    </row>
    <row r="1246" spans="3:27" ht="14.1" customHeight="1" x14ac:dyDescent="0.2">
      <c r="C1246" s="142"/>
      <c r="D1246" s="142"/>
      <c r="E1246" s="142"/>
      <c r="H1246" s="12"/>
      <c r="I1246" s="12"/>
      <c r="J1246" s="12"/>
      <c r="K1246" s="12"/>
      <c r="L1246" s="12"/>
      <c r="M1246" s="12"/>
      <c r="N1246" s="12"/>
      <c r="O1246" s="142"/>
      <c r="S1246" s="142"/>
      <c r="T1246" s="142"/>
      <c r="U1246" s="142"/>
      <c r="V1246" s="142"/>
      <c r="Y1246" s="144"/>
      <c r="Z1246" s="144"/>
      <c r="AA1246" s="144"/>
    </row>
    <row r="1247" spans="3:27" ht="14.1" customHeight="1" x14ac:dyDescent="0.2">
      <c r="C1247" s="142"/>
      <c r="D1247" s="142"/>
      <c r="E1247" s="142"/>
      <c r="H1247" s="12"/>
      <c r="I1247" s="12"/>
      <c r="J1247" s="12"/>
      <c r="K1247" s="12"/>
      <c r="L1247" s="12"/>
      <c r="M1247" s="12"/>
      <c r="N1247" s="12"/>
      <c r="O1247" s="142"/>
      <c r="S1247" s="142"/>
      <c r="T1247" s="142"/>
      <c r="U1247" s="142"/>
      <c r="V1247" s="142"/>
      <c r="Y1247" s="144"/>
      <c r="Z1247" s="144"/>
      <c r="AA1247" s="144"/>
    </row>
    <row r="1248" spans="3:27" ht="14.1" customHeight="1" x14ac:dyDescent="0.2">
      <c r="C1248" s="142"/>
      <c r="D1248" s="142"/>
      <c r="E1248" s="142"/>
      <c r="H1248" s="12"/>
      <c r="I1248" s="12"/>
      <c r="J1248" s="12"/>
      <c r="K1248" s="12"/>
      <c r="L1248" s="12"/>
      <c r="M1248" s="12"/>
      <c r="N1248" s="12"/>
      <c r="O1248" s="142"/>
      <c r="S1248" s="142"/>
      <c r="T1248" s="142"/>
      <c r="U1248" s="142"/>
      <c r="V1248" s="142"/>
      <c r="Y1248" s="144"/>
      <c r="Z1248" s="144"/>
      <c r="AA1248" s="144"/>
    </row>
    <row r="1249" spans="3:27" ht="14.1" customHeight="1" x14ac:dyDescent="0.2">
      <c r="C1249" s="142"/>
      <c r="D1249" s="142"/>
      <c r="E1249" s="142"/>
      <c r="H1249" s="12"/>
      <c r="I1249" s="12"/>
      <c r="J1249" s="12"/>
      <c r="K1249" s="12"/>
      <c r="L1249" s="12"/>
      <c r="M1249" s="12"/>
      <c r="N1249" s="12"/>
      <c r="O1249" s="142"/>
      <c r="S1249" s="142"/>
      <c r="T1249" s="142"/>
      <c r="U1249" s="142"/>
      <c r="V1249" s="142"/>
      <c r="Y1249" s="144"/>
      <c r="Z1249" s="144"/>
      <c r="AA1249" s="144"/>
    </row>
    <row r="1250" spans="3:27" ht="14.1" customHeight="1" x14ac:dyDescent="0.2">
      <c r="C1250" s="142"/>
      <c r="D1250" s="142"/>
      <c r="E1250" s="142"/>
      <c r="H1250" s="12"/>
      <c r="I1250" s="12"/>
      <c r="J1250" s="12"/>
      <c r="K1250" s="12"/>
      <c r="L1250" s="12"/>
      <c r="M1250" s="12"/>
      <c r="N1250" s="12"/>
      <c r="O1250" s="142"/>
      <c r="S1250" s="142"/>
      <c r="T1250" s="142"/>
      <c r="U1250" s="142"/>
      <c r="V1250" s="142"/>
      <c r="Y1250" s="144"/>
      <c r="Z1250" s="144"/>
      <c r="AA1250" s="144"/>
    </row>
    <row r="1251" spans="3:27" ht="14.1" customHeight="1" x14ac:dyDescent="0.2">
      <c r="C1251" s="142"/>
      <c r="D1251" s="142"/>
      <c r="E1251" s="142"/>
      <c r="H1251" s="12"/>
      <c r="I1251" s="12"/>
      <c r="J1251" s="12"/>
      <c r="K1251" s="12"/>
      <c r="L1251" s="12"/>
      <c r="M1251" s="12"/>
      <c r="N1251" s="12"/>
      <c r="O1251" s="142"/>
      <c r="S1251" s="142"/>
      <c r="T1251" s="142"/>
      <c r="U1251" s="142"/>
      <c r="V1251" s="142"/>
      <c r="Y1251" s="144"/>
      <c r="Z1251" s="144"/>
      <c r="AA1251" s="144"/>
    </row>
    <row r="1252" spans="3:27" ht="14.1" customHeight="1" x14ac:dyDescent="0.2">
      <c r="C1252" s="142"/>
      <c r="D1252" s="142"/>
      <c r="E1252" s="142"/>
      <c r="H1252" s="12"/>
      <c r="I1252" s="12"/>
      <c r="J1252" s="12"/>
      <c r="K1252" s="12"/>
      <c r="L1252" s="12"/>
      <c r="M1252" s="12"/>
      <c r="N1252" s="12"/>
      <c r="O1252" s="142"/>
      <c r="S1252" s="142"/>
      <c r="T1252" s="142"/>
      <c r="U1252" s="142"/>
      <c r="V1252" s="142"/>
      <c r="Y1252" s="144"/>
      <c r="Z1252" s="144"/>
      <c r="AA1252" s="144"/>
    </row>
    <row r="1253" spans="3:27" ht="14.1" customHeight="1" x14ac:dyDescent="0.2">
      <c r="C1253" s="142"/>
      <c r="D1253" s="142"/>
      <c r="E1253" s="142"/>
      <c r="H1253" s="12"/>
      <c r="I1253" s="12"/>
      <c r="J1253" s="12"/>
      <c r="K1253" s="12"/>
      <c r="L1253" s="12"/>
      <c r="M1253" s="12"/>
      <c r="N1253" s="12"/>
      <c r="O1253" s="142"/>
      <c r="S1253" s="142"/>
      <c r="T1253" s="142"/>
      <c r="U1253" s="142"/>
      <c r="V1253" s="142"/>
      <c r="Y1253" s="144"/>
      <c r="Z1253" s="144"/>
      <c r="AA1253" s="144"/>
    </row>
    <row r="1254" spans="3:27" ht="14.1" customHeight="1" x14ac:dyDescent="0.2">
      <c r="C1254" s="142"/>
      <c r="D1254" s="142"/>
      <c r="E1254" s="142"/>
      <c r="H1254" s="12"/>
      <c r="I1254" s="12"/>
      <c r="J1254" s="12"/>
      <c r="K1254" s="12"/>
      <c r="L1254" s="12"/>
      <c r="M1254" s="12"/>
      <c r="N1254" s="12"/>
      <c r="O1254" s="142"/>
      <c r="S1254" s="142"/>
      <c r="T1254" s="142"/>
      <c r="U1254" s="142"/>
      <c r="V1254" s="142"/>
      <c r="Y1254" s="144"/>
      <c r="Z1254" s="144"/>
      <c r="AA1254" s="144"/>
    </row>
    <row r="1255" spans="3:27" ht="14.1" customHeight="1" x14ac:dyDescent="0.2">
      <c r="C1255" s="142"/>
      <c r="D1255" s="142"/>
      <c r="E1255" s="142"/>
      <c r="H1255" s="12"/>
      <c r="I1255" s="12"/>
      <c r="J1255" s="12"/>
      <c r="K1255" s="12"/>
      <c r="L1255" s="12"/>
      <c r="M1255" s="12"/>
      <c r="N1255" s="12"/>
      <c r="O1255" s="142"/>
      <c r="S1255" s="142"/>
      <c r="T1255" s="142"/>
      <c r="U1255" s="142"/>
      <c r="V1255" s="142"/>
      <c r="Y1255" s="144"/>
      <c r="Z1255" s="144"/>
      <c r="AA1255" s="144"/>
    </row>
    <row r="1256" spans="3:27" ht="14.1" customHeight="1" x14ac:dyDescent="0.2">
      <c r="C1256" s="142"/>
      <c r="D1256" s="142"/>
      <c r="E1256" s="142"/>
      <c r="H1256" s="12"/>
      <c r="I1256" s="12"/>
      <c r="J1256" s="12"/>
      <c r="K1256" s="12"/>
      <c r="L1256" s="12"/>
      <c r="M1256" s="12"/>
      <c r="N1256" s="12"/>
      <c r="O1256" s="142"/>
      <c r="S1256" s="142"/>
      <c r="T1256" s="142"/>
      <c r="U1256" s="142"/>
      <c r="V1256" s="142"/>
      <c r="Y1256" s="144"/>
      <c r="Z1256" s="144"/>
      <c r="AA1256" s="144"/>
    </row>
    <row r="1257" spans="3:27" ht="14.1" customHeight="1" x14ac:dyDescent="0.2">
      <c r="C1257" s="142"/>
      <c r="D1257" s="142"/>
      <c r="E1257" s="142"/>
      <c r="H1257" s="12"/>
      <c r="I1257" s="12"/>
      <c r="J1257" s="12"/>
      <c r="K1257" s="12"/>
      <c r="L1257" s="12"/>
      <c r="M1257" s="12"/>
      <c r="N1257" s="12"/>
      <c r="O1257" s="142"/>
      <c r="S1257" s="142"/>
      <c r="T1257" s="142"/>
      <c r="U1257" s="142"/>
      <c r="V1257" s="142"/>
      <c r="Y1257" s="144"/>
      <c r="Z1257" s="144"/>
      <c r="AA1257" s="144"/>
    </row>
    <row r="1258" spans="3:27" ht="14.1" customHeight="1" x14ac:dyDescent="0.2">
      <c r="C1258" s="142"/>
      <c r="D1258" s="142"/>
      <c r="E1258" s="142"/>
      <c r="H1258" s="12"/>
      <c r="I1258" s="12"/>
      <c r="J1258" s="12"/>
      <c r="K1258" s="12"/>
      <c r="L1258" s="12"/>
      <c r="M1258" s="12"/>
      <c r="N1258" s="12"/>
      <c r="O1258" s="142"/>
      <c r="S1258" s="142"/>
      <c r="T1258" s="142"/>
      <c r="U1258" s="142"/>
      <c r="V1258" s="142"/>
      <c r="Y1258" s="144"/>
      <c r="Z1258" s="144"/>
      <c r="AA1258" s="144"/>
    </row>
    <row r="1259" spans="3:27" ht="14.1" customHeight="1" x14ac:dyDescent="0.2">
      <c r="C1259" s="142"/>
      <c r="D1259" s="142"/>
      <c r="E1259" s="142"/>
      <c r="H1259" s="12"/>
      <c r="I1259" s="12"/>
      <c r="J1259" s="12"/>
      <c r="K1259" s="12"/>
      <c r="L1259" s="12"/>
      <c r="M1259" s="12"/>
      <c r="N1259" s="12"/>
      <c r="O1259" s="142"/>
      <c r="S1259" s="142"/>
      <c r="T1259" s="142"/>
      <c r="U1259" s="142"/>
      <c r="V1259" s="142"/>
      <c r="Y1259" s="144"/>
      <c r="Z1259" s="144"/>
      <c r="AA1259" s="144"/>
    </row>
    <row r="1260" spans="3:27" ht="14.1" customHeight="1" x14ac:dyDescent="0.2">
      <c r="C1260" s="142"/>
      <c r="D1260" s="142"/>
      <c r="E1260" s="142"/>
      <c r="H1260" s="12"/>
      <c r="I1260" s="12"/>
      <c r="J1260" s="12"/>
      <c r="K1260" s="12"/>
      <c r="L1260" s="12"/>
      <c r="M1260" s="12"/>
      <c r="N1260" s="12"/>
      <c r="O1260" s="142"/>
      <c r="S1260" s="142"/>
      <c r="T1260" s="142"/>
      <c r="U1260" s="142"/>
      <c r="V1260" s="142"/>
      <c r="Y1260" s="144"/>
      <c r="Z1260" s="144"/>
      <c r="AA1260" s="144"/>
    </row>
    <row r="1261" spans="3:27" ht="14.1" customHeight="1" x14ac:dyDescent="0.2">
      <c r="C1261" s="142"/>
      <c r="D1261" s="142"/>
      <c r="E1261" s="142"/>
      <c r="H1261" s="12"/>
      <c r="I1261" s="12"/>
      <c r="J1261" s="12"/>
      <c r="K1261" s="12"/>
      <c r="L1261" s="12"/>
      <c r="M1261" s="12"/>
      <c r="N1261" s="12"/>
      <c r="O1261" s="142"/>
      <c r="S1261" s="142"/>
      <c r="T1261" s="142"/>
      <c r="U1261" s="142"/>
      <c r="V1261" s="142"/>
      <c r="Y1261" s="144"/>
      <c r="Z1261" s="144"/>
      <c r="AA1261" s="144"/>
    </row>
    <row r="1262" spans="3:27" ht="14.1" customHeight="1" x14ac:dyDescent="0.2">
      <c r="H1262" s="12"/>
      <c r="I1262" s="12"/>
      <c r="J1262" s="12"/>
      <c r="K1262" s="12"/>
      <c r="L1262" s="12"/>
      <c r="M1262" s="12"/>
      <c r="N1262" s="12"/>
    </row>
    <row r="1263" spans="3:27" ht="14.1" customHeight="1" x14ac:dyDescent="0.2">
      <c r="H1263" s="12"/>
      <c r="I1263" s="12"/>
      <c r="J1263" s="12"/>
      <c r="K1263" s="12"/>
      <c r="L1263" s="12"/>
      <c r="M1263" s="12"/>
      <c r="N1263" s="12"/>
    </row>
    <row r="1264" spans="3:27" ht="14.1" customHeight="1" x14ac:dyDescent="0.2">
      <c r="H1264" s="12"/>
      <c r="I1264" s="12"/>
      <c r="J1264" s="12"/>
      <c r="K1264" s="12"/>
      <c r="L1264" s="12"/>
      <c r="M1264" s="12"/>
      <c r="N1264" s="12"/>
    </row>
    <row r="1265" spans="8:14" ht="14.1" customHeight="1" x14ac:dyDescent="0.2">
      <c r="H1265" s="12"/>
      <c r="I1265" s="12"/>
      <c r="J1265" s="12"/>
      <c r="K1265" s="12"/>
      <c r="L1265" s="12"/>
      <c r="M1265" s="12"/>
      <c r="N1265" s="12"/>
    </row>
    <row r="1266" spans="8:14" ht="14.1" customHeight="1" x14ac:dyDescent="0.2">
      <c r="H1266" s="12"/>
      <c r="I1266" s="12"/>
      <c r="J1266" s="12"/>
      <c r="K1266" s="12"/>
      <c r="L1266" s="12"/>
      <c r="M1266" s="12"/>
      <c r="N1266" s="12"/>
    </row>
    <row r="1267" spans="8:14" ht="14.1" customHeight="1" x14ac:dyDescent="0.2">
      <c r="H1267" s="12"/>
      <c r="I1267" s="12"/>
      <c r="J1267" s="12"/>
      <c r="K1267" s="12"/>
      <c r="L1267" s="12"/>
      <c r="M1267" s="12"/>
      <c r="N1267" s="12"/>
    </row>
    <row r="1268" spans="8:14" ht="14.1" customHeight="1" x14ac:dyDescent="0.2">
      <c r="H1268" s="12"/>
      <c r="I1268" s="12"/>
      <c r="J1268" s="12"/>
      <c r="K1268" s="12"/>
      <c r="L1268" s="12"/>
      <c r="M1268" s="12"/>
      <c r="N1268" s="12"/>
    </row>
    <row r="1269" spans="8:14" ht="14.1" customHeight="1" x14ac:dyDescent="0.2">
      <c r="H1269" s="12"/>
      <c r="I1269" s="12"/>
      <c r="J1269" s="12"/>
      <c r="K1269" s="12"/>
      <c r="L1269" s="12"/>
      <c r="M1269" s="12"/>
      <c r="N1269" s="12"/>
    </row>
    <row r="1270" spans="8:14" ht="14.1" customHeight="1" x14ac:dyDescent="0.2">
      <c r="H1270" s="12"/>
      <c r="I1270" s="12"/>
      <c r="J1270" s="12"/>
      <c r="K1270" s="12"/>
      <c r="L1270" s="12"/>
      <c r="M1270" s="12"/>
      <c r="N1270" s="12"/>
    </row>
    <row r="1271" spans="8:14" ht="14.1" customHeight="1" x14ac:dyDescent="0.2">
      <c r="H1271" s="12"/>
      <c r="I1271" s="12"/>
      <c r="J1271" s="12"/>
      <c r="K1271" s="12"/>
      <c r="L1271" s="12"/>
      <c r="M1271" s="12"/>
      <c r="N1271" s="12"/>
    </row>
    <row r="1272" spans="8:14" ht="14.1" customHeight="1" x14ac:dyDescent="0.2">
      <c r="H1272" s="12"/>
      <c r="I1272" s="12"/>
      <c r="J1272" s="12"/>
      <c r="K1272" s="12"/>
      <c r="L1272" s="12"/>
      <c r="M1272" s="12"/>
      <c r="N1272" s="12"/>
    </row>
    <row r="1273" spans="8:14" ht="14.1" customHeight="1" x14ac:dyDescent="0.2">
      <c r="H1273" s="12"/>
      <c r="I1273" s="12"/>
      <c r="J1273" s="12"/>
      <c r="K1273" s="12"/>
      <c r="L1273" s="12"/>
      <c r="M1273" s="12"/>
      <c r="N1273" s="12"/>
    </row>
    <row r="1274" spans="8:14" ht="14.1" customHeight="1" x14ac:dyDescent="0.2">
      <c r="H1274" s="12"/>
      <c r="I1274" s="12"/>
      <c r="J1274" s="12"/>
      <c r="K1274" s="12"/>
      <c r="L1274" s="12"/>
      <c r="M1274" s="12"/>
      <c r="N1274" s="12"/>
    </row>
    <row r="1275" spans="8:14" ht="14.1" customHeight="1" x14ac:dyDescent="0.2">
      <c r="H1275" s="12"/>
      <c r="I1275" s="12"/>
      <c r="J1275" s="12"/>
      <c r="K1275" s="12"/>
      <c r="L1275" s="12"/>
      <c r="M1275" s="12"/>
      <c r="N1275" s="12"/>
    </row>
    <row r="1276" spans="8:14" ht="14.1" customHeight="1" x14ac:dyDescent="0.2">
      <c r="H1276" s="12"/>
      <c r="I1276" s="12"/>
      <c r="J1276" s="12"/>
      <c r="K1276" s="12"/>
      <c r="L1276" s="12"/>
      <c r="M1276" s="12"/>
      <c r="N1276" s="12"/>
    </row>
    <row r="1277" spans="8:14" ht="14.1" customHeight="1" x14ac:dyDescent="0.2">
      <c r="H1277" s="12"/>
      <c r="I1277" s="12"/>
      <c r="J1277" s="12"/>
      <c r="K1277" s="12"/>
      <c r="L1277" s="12"/>
      <c r="M1277" s="12"/>
      <c r="N1277" s="12"/>
    </row>
    <row r="1278" spans="8:14" ht="14.1" customHeight="1" x14ac:dyDescent="0.2">
      <c r="H1278" s="12"/>
      <c r="I1278" s="12"/>
      <c r="J1278" s="12"/>
      <c r="K1278" s="12"/>
      <c r="L1278" s="12"/>
      <c r="M1278" s="12"/>
      <c r="N1278" s="12"/>
    </row>
    <row r="1279" spans="8:14" ht="14.1" customHeight="1" x14ac:dyDescent="0.2">
      <c r="H1279" s="12"/>
      <c r="I1279" s="12"/>
      <c r="J1279" s="12"/>
      <c r="K1279" s="12"/>
      <c r="L1279" s="12"/>
      <c r="M1279" s="12"/>
      <c r="N1279" s="12"/>
    </row>
    <row r="1280" spans="8:14" ht="14.1" customHeight="1" x14ac:dyDescent="0.2">
      <c r="H1280" s="12"/>
      <c r="I1280" s="12"/>
      <c r="J1280" s="12"/>
      <c r="K1280" s="12"/>
      <c r="L1280" s="12"/>
      <c r="M1280" s="12"/>
      <c r="N1280" s="12"/>
    </row>
    <row r="1281" spans="8:14" ht="14.1" customHeight="1" x14ac:dyDescent="0.2">
      <c r="H1281" s="12"/>
      <c r="I1281" s="12"/>
      <c r="J1281" s="12"/>
      <c r="K1281" s="12"/>
      <c r="L1281" s="12"/>
      <c r="M1281" s="12"/>
      <c r="N1281" s="12"/>
    </row>
    <row r="1282" spans="8:14" ht="14.1" customHeight="1" x14ac:dyDescent="0.2">
      <c r="H1282" s="12"/>
      <c r="I1282" s="12"/>
      <c r="J1282" s="12"/>
      <c r="K1282" s="12"/>
      <c r="L1282" s="12"/>
      <c r="M1282" s="12"/>
      <c r="N1282" s="12"/>
    </row>
    <row r="1283" spans="8:14" ht="14.1" customHeight="1" x14ac:dyDescent="0.2">
      <c r="H1283" s="12"/>
      <c r="I1283" s="12"/>
      <c r="J1283" s="12"/>
      <c r="K1283" s="12"/>
      <c r="L1283" s="12"/>
      <c r="M1283" s="12"/>
      <c r="N1283" s="12"/>
    </row>
    <row r="1284" spans="8:14" ht="14.1" customHeight="1" x14ac:dyDescent="0.2">
      <c r="H1284" s="12"/>
      <c r="I1284" s="12"/>
      <c r="J1284" s="12"/>
      <c r="K1284" s="12"/>
      <c r="L1284" s="12"/>
      <c r="M1284" s="12"/>
      <c r="N1284" s="12"/>
    </row>
    <row r="1285" spans="8:14" ht="14.1" customHeight="1" x14ac:dyDescent="0.2">
      <c r="H1285" s="12"/>
      <c r="I1285" s="12"/>
      <c r="J1285" s="12"/>
      <c r="K1285" s="12"/>
      <c r="L1285" s="12"/>
      <c r="M1285" s="12"/>
      <c r="N1285" s="12"/>
    </row>
    <row r="1286" spans="8:14" ht="14.1" customHeight="1" x14ac:dyDescent="0.2">
      <c r="H1286" s="12"/>
      <c r="I1286" s="12"/>
      <c r="J1286" s="12"/>
      <c r="K1286" s="12"/>
      <c r="L1286" s="12"/>
      <c r="M1286" s="12"/>
      <c r="N1286" s="12"/>
    </row>
    <row r="1287" spans="8:14" ht="14.1" customHeight="1" x14ac:dyDescent="0.2">
      <c r="H1287" s="12"/>
      <c r="I1287" s="12"/>
      <c r="J1287" s="12"/>
      <c r="K1287" s="12"/>
      <c r="L1287" s="12"/>
      <c r="M1287" s="12"/>
      <c r="N1287" s="12"/>
    </row>
    <row r="1288" spans="8:14" ht="14.1" customHeight="1" x14ac:dyDescent="0.2">
      <c r="H1288" s="12"/>
      <c r="I1288" s="12"/>
      <c r="J1288" s="12"/>
      <c r="K1288" s="12"/>
      <c r="L1288" s="12"/>
      <c r="M1288" s="12"/>
      <c r="N1288" s="12"/>
    </row>
    <row r="1289" spans="8:14" ht="14.1" customHeight="1" x14ac:dyDescent="0.2">
      <c r="H1289" s="12"/>
      <c r="I1289" s="12"/>
      <c r="J1289" s="12"/>
      <c r="K1289" s="12"/>
      <c r="L1289" s="12"/>
      <c r="M1289" s="12"/>
      <c r="N1289" s="12"/>
    </row>
    <row r="1290" spans="8:14" ht="14.1" customHeight="1" x14ac:dyDescent="0.2">
      <c r="H1290" s="12"/>
      <c r="I1290" s="12"/>
      <c r="J1290" s="12"/>
      <c r="K1290" s="12"/>
      <c r="L1290" s="12"/>
      <c r="M1290" s="12"/>
      <c r="N1290" s="12"/>
    </row>
    <row r="1291" spans="8:14" ht="14.1" customHeight="1" x14ac:dyDescent="0.2">
      <c r="H1291" s="12"/>
      <c r="I1291" s="12"/>
      <c r="J1291" s="12"/>
      <c r="K1291" s="12"/>
      <c r="L1291" s="12"/>
      <c r="M1291" s="12"/>
      <c r="N1291" s="12"/>
    </row>
    <row r="1292" spans="8:14" ht="14.1" customHeight="1" x14ac:dyDescent="0.2">
      <c r="H1292" s="12"/>
      <c r="I1292" s="12"/>
      <c r="J1292" s="12"/>
      <c r="K1292" s="12"/>
      <c r="L1292" s="12"/>
      <c r="M1292" s="12"/>
      <c r="N1292" s="12"/>
    </row>
    <row r="1293" spans="8:14" ht="14.1" customHeight="1" x14ac:dyDescent="0.2">
      <c r="H1293" s="12"/>
      <c r="I1293" s="12"/>
      <c r="J1293" s="12"/>
      <c r="K1293" s="12"/>
      <c r="L1293" s="12"/>
      <c r="M1293" s="12"/>
      <c r="N1293" s="12"/>
    </row>
    <row r="1294" spans="8:14" ht="14.1" customHeight="1" x14ac:dyDescent="0.2">
      <c r="H1294" s="12"/>
      <c r="I1294" s="12"/>
      <c r="J1294" s="12"/>
      <c r="K1294" s="12"/>
      <c r="L1294" s="12"/>
      <c r="M1294" s="12"/>
      <c r="N1294" s="12"/>
    </row>
    <row r="1295" spans="8:14" ht="14.1" customHeight="1" x14ac:dyDescent="0.2">
      <c r="H1295" s="12"/>
      <c r="I1295" s="12"/>
      <c r="J1295" s="12"/>
      <c r="K1295" s="12"/>
      <c r="L1295" s="12"/>
      <c r="M1295" s="12"/>
      <c r="N1295" s="12"/>
    </row>
    <row r="1296" spans="8:14" ht="14.1" customHeight="1" x14ac:dyDescent="0.2">
      <c r="H1296" s="12"/>
      <c r="I1296" s="12"/>
      <c r="J1296" s="12"/>
      <c r="K1296" s="12"/>
      <c r="L1296" s="12"/>
      <c r="M1296" s="12"/>
      <c r="N1296" s="12"/>
    </row>
    <row r="1297" spans="8:14" ht="14.1" customHeight="1" x14ac:dyDescent="0.2">
      <c r="H1297" s="12"/>
      <c r="I1297" s="12"/>
      <c r="J1297" s="12"/>
      <c r="K1297" s="12"/>
      <c r="L1297" s="12"/>
      <c r="M1297" s="12"/>
      <c r="N1297" s="12"/>
    </row>
    <row r="1298" spans="8:14" ht="14.1" customHeight="1" x14ac:dyDescent="0.2">
      <c r="H1298" s="12"/>
      <c r="I1298" s="12"/>
      <c r="J1298" s="12"/>
      <c r="K1298" s="12"/>
      <c r="L1298" s="12"/>
      <c r="M1298" s="12"/>
      <c r="N1298" s="12"/>
    </row>
    <row r="1299" spans="8:14" ht="14.1" customHeight="1" x14ac:dyDescent="0.2">
      <c r="H1299" s="12"/>
      <c r="I1299" s="12"/>
      <c r="J1299" s="12"/>
      <c r="K1299" s="12"/>
      <c r="L1299" s="12"/>
      <c r="M1299" s="12"/>
      <c r="N1299" s="12"/>
    </row>
    <row r="1300" spans="8:14" ht="14.1" customHeight="1" x14ac:dyDescent="0.2">
      <c r="H1300" s="12"/>
      <c r="I1300" s="12"/>
      <c r="J1300" s="12"/>
      <c r="K1300" s="12"/>
      <c r="L1300" s="12"/>
      <c r="M1300" s="12"/>
      <c r="N1300" s="12"/>
    </row>
    <row r="1301" spans="8:14" ht="14.1" customHeight="1" x14ac:dyDescent="0.2">
      <c r="H1301" s="12"/>
      <c r="I1301" s="12"/>
      <c r="J1301" s="12"/>
      <c r="K1301" s="12"/>
      <c r="L1301" s="12"/>
      <c r="M1301" s="12"/>
      <c r="N1301" s="12"/>
    </row>
    <row r="1302" spans="8:14" ht="14.1" customHeight="1" x14ac:dyDescent="0.2">
      <c r="H1302" s="12"/>
      <c r="I1302" s="12"/>
      <c r="J1302" s="12"/>
      <c r="K1302" s="12"/>
      <c r="L1302" s="12"/>
      <c r="M1302" s="12"/>
      <c r="N1302" s="12"/>
    </row>
    <row r="1303" spans="8:14" ht="14.1" customHeight="1" x14ac:dyDescent="0.2">
      <c r="H1303" s="12"/>
      <c r="I1303" s="12"/>
      <c r="J1303" s="12"/>
      <c r="K1303" s="12"/>
      <c r="L1303" s="12"/>
      <c r="M1303" s="12"/>
      <c r="N1303" s="12"/>
    </row>
    <row r="1304" spans="8:14" ht="14.1" customHeight="1" x14ac:dyDescent="0.2">
      <c r="H1304" s="12"/>
      <c r="I1304" s="12"/>
      <c r="J1304" s="12"/>
      <c r="K1304" s="12"/>
      <c r="L1304" s="12"/>
      <c r="M1304" s="12"/>
      <c r="N1304" s="12"/>
    </row>
    <row r="1305" spans="8:14" ht="14.1" customHeight="1" x14ac:dyDescent="0.2">
      <c r="H1305" s="12"/>
      <c r="I1305" s="12"/>
      <c r="J1305" s="12"/>
      <c r="K1305" s="12"/>
      <c r="L1305" s="12"/>
      <c r="M1305" s="12"/>
      <c r="N1305" s="12"/>
    </row>
    <row r="1306" spans="8:14" ht="14.1" customHeight="1" x14ac:dyDescent="0.2">
      <c r="H1306" s="12"/>
      <c r="I1306" s="12"/>
      <c r="J1306" s="12"/>
      <c r="K1306" s="12"/>
      <c r="L1306" s="12"/>
      <c r="M1306" s="12"/>
      <c r="N1306" s="12"/>
    </row>
    <row r="1307" spans="8:14" ht="14.1" customHeight="1" x14ac:dyDescent="0.2">
      <c r="H1307" s="12"/>
      <c r="I1307" s="12"/>
      <c r="J1307" s="12"/>
      <c r="K1307" s="12"/>
      <c r="L1307" s="12"/>
      <c r="M1307" s="12"/>
      <c r="N1307" s="12"/>
    </row>
    <row r="1308" spans="8:14" ht="14.1" customHeight="1" x14ac:dyDescent="0.2">
      <c r="H1308" s="12"/>
      <c r="I1308" s="12"/>
      <c r="J1308" s="12"/>
      <c r="K1308" s="12"/>
      <c r="L1308" s="12"/>
      <c r="M1308" s="12"/>
      <c r="N1308" s="12"/>
    </row>
    <row r="1309" spans="8:14" ht="14.1" customHeight="1" x14ac:dyDescent="0.2">
      <c r="H1309" s="12"/>
      <c r="I1309" s="12"/>
      <c r="J1309" s="12"/>
      <c r="K1309" s="12"/>
      <c r="L1309" s="12"/>
      <c r="M1309" s="12"/>
      <c r="N1309" s="12"/>
    </row>
    <row r="1310" spans="8:14" ht="14.1" customHeight="1" x14ac:dyDescent="0.2">
      <c r="H1310" s="12"/>
      <c r="I1310" s="12"/>
      <c r="J1310" s="12"/>
      <c r="K1310" s="12"/>
      <c r="L1310" s="12"/>
      <c r="M1310" s="12"/>
      <c r="N1310" s="12"/>
    </row>
    <row r="1311" spans="8:14" ht="14.1" customHeight="1" x14ac:dyDescent="0.2">
      <c r="H1311" s="12"/>
      <c r="I1311" s="12"/>
      <c r="J1311" s="12"/>
      <c r="K1311" s="12"/>
      <c r="L1311" s="12"/>
      <c r="M1311" s="12"/>
      <c r="N1311" s="12"/>
    </row>
    <row r="1312" spans="8:14" ht="14.1" customHeight="1" x14ac:dyDescent="0.2">
      <c r="H1312" s="12"/>
      <c r="I1312" s="12"/>
      <c r="J1312" s="12"/>
      <c r="K1312" s="12"/>
      <c r="L1312" s="12"/>
      <c r="M1312" s="12"/>
      <c r="N1312" s="12"/>
    </row>
    <row r="1313" spans="8:14" ht="14.1" customHeight="1" x14ac:dyDescent="0.2">
      <c r="H1313" s="12"/>
      <c r="I1313" s="12"/>
      <c r="J1313" s="12"/>
      <c r="K1313" s="12"/>
      <c r="L1313" s="12"/>
      <c r="M1313" s="12"/>
      <c r="N1313" s="12"/>
    </row>
    <row r="1314" spans="8:14" ht="14.1" customHeight="1" x14ac:dyDescent="0.2">
      <c r="H1314" s="12"/>
      <c r="I1314" s="12"/>
      <c r="J1314" s="12"/>
      <c r="K1314" s="12"/>
      <c r="L1314" s="12"/>
      <c r="M1314" s="12"/>
      <c r="N1314" s="12"/>
    </row>
    <row r="1315" spans="8:14" ht="14.1" customHeight="1" x14ac:dyDescent="0.2">
      <c r="H1315" s="12"/>
      <c r="I1315" s="12"/>
      <c r="J1315" s="12"/>
      <c r="K1315" s="12"/>
      <c r="L1315" s="12"/>
      <c r="M1315" s="12"/>
      <c r="N1315" s="12"/>
    </row>
    <row r="1316" spans="8:14" ht="14.1" customHeight="1" x14ac:dyDescent="0.2">
      <c r="H1316" s="12"/>
      <c r="I1316" s="12"/>
      <c r="J1316" s="12"/>
      <c r="K1316" s="12"/>
      <c r="L1316" s="12"/>
      <c r="M1316" s="12"/>
      <c r="N1316" s="12"/>
    </row>
    <row r="1317" spans="8:14" ht="14.1" customHeight="1" x14ac:dyDescent="0.2">
      <c r="H1317" s="12"/>
      <c r="I1317" s="12"/>
      <c r="J1317" s="12"/>
      <c r="K1317" s="12"/>
      <c r="L1317" s="12"/>
      <c r="M1317" s="12"/>
      <c r="N1317" s="12"/>
    </row>
    <row r="1318" spans="8:14" ht="14.1" customHeight="1" x14ac:dyDescent="0.2">
      <c r="H1318" s="12"/>
      <c r="I1318" s="12"/>
      <c r="J1318" s="12"/>
      <c r="K1318" s="12"/>
      <c r="L1318" s="12"/>
      <c r="M1318" s="12"/>
      <c r="N1318" s="12"/>
    </row>
    <row r="1319" spans="8:14" ht="14.1" customHeight="1" x14ac:dyDescent="0.2">
      <c r="H1319" s="12"/>
      <c r="I1319" s="12"/>
      <c r="J1319" s="12"/>
      <c r="K1319" s="12"/>
      <c r="L1319" s="12"/>
      <c r="M1319" s="12"/>
      <c r="N1319" s="12"/>
    </row>
    <row r="1320" spans="8:14" ht="14.1" customHeight="1" x14ac:dyDescent="0.2">
      <c r="H1320" s="12"/>
      <c r="I1320" s="12"/>
      <c r="J1320" s="12"/>
      <c r="K1320" s="12"/>
      <c r="L1320" s="12"/>
      <c r="M1320" s="12"/>
      <c r="N1320" s="12"/>
    </row>
    <row r="1321" spans="8:14" ht="14.1" customHeight="1" x14ac:dyDescent="0.2">
      <c r="H1321" s="12"/>
      <c r="I1321" s="12"/>
      <c r="J1321" s="12"/>
      <c r="K1321" s="12"/>
      <c r="L1321" s="12"/>
      <c r="M1321" s="12"/>
      <c r="N1321" s="12"/>
    </row>
    <row r="1322" spans="8:14" ht="14.1" customHeight="1" x14ac:dyDescent="0.2">
      <c r="H1322" s="12"/>
      <c r="I1322" s="12"/>
      <c r="J1322" s="12"/>
      <c r="K1322" s="12"/>
      <c r="L1322" s="12"/>
      <c r="M1322" s="12"/>
      <c r="N1322" s="12"/>
    </row>
    <row r="1323" spans="8:14" ht="14.1" customHeight="1" x14ac:dyDescent="0.2">
      <c r="H1323" s="12"/>
      <c r="I1323" s="12"/>
      <c r="J1323" s="12"/>
      <c r="K1323" s="12"/>
      <c r="L1323" s="12"/>
      <c r="M1323" s="12"/>
      <c r="N1323" s="12"/>
    </row>
    <row r="1324" spans="8:14" ht="14.1" customHeight="1" x14ac:dyDescent="0.2">
      <c r="H1324" s="12"/>
      <c r="I1324" s="12"/>
      <c r="J1324" s="12"/>
      <c r="K1324" s="12"/>
      <c r="L1324" s="12"/>
      <c r="M1324" s="12"/>
      <c r="N1324" s="12"/>
    </row>
    <row r="1325" spans="8:14" ht="14.1" customHeight="1" x14ac:dyDescent="0.2">
      <c r="H1325" s="12"/>
      <c r="I1325" s="12"/>
      <c r="J1325" s="12"/>
      <c r="K1325" s="12"/>
      <c r="L1325" s="12"/>
      <c r="M1325" s="12"/>
      <c r="N1325" s="12"/>
    </row>
    <row r="1326" spans="8:14" ht="14.1" customHeight="1" x14ac:dyDescent="0.2">
      <c r="H1326" s="12"/>
      <c r="I1326" s="12"/>
      <c r="J1326" s="12"/>
      <c r="K1326" s="12"/>
      <c r="L1326" s="12"/>
      <c r="M1326" s="12"/>
      <c r="N1326" s="12"/>
    </row>
    <row r="1327" spans="8:14" ht="14.1" customHeight="1" x14ac:dyDescent="0.2">
      <c r="H1327" s="12"/>
      <c r="I1327" s="12"/>
      <c r="J1327" s="12"/>
      <c r="K1327" s="12"/>
      <c r="L1327" s="12"/>
      <c r="M1327" s="12"/>
      <c r="N1327" s="12"/>
    </row>
    <row r="1328" spans="8:14" ht="14.1" customHeight="1" x14ac:dyDescent="0.2">
      <c r="H1328" s="12"/>
      <c r="I1328" s="12"/>
      <c r="J1328" s="12"/>
      <c r="K1328" s="12"/>
      <c r="L1328" s="12"/>
      <c r="M1328" s="12"/>
      <c r="N1328" s="12"/>
    </row>
    <row r="1329" spans="8:14" ht="14.1" customHeight="1" x14ac:dyDescent="0.2">
      <c r="H1329" s="12"/>
      <c r="I1329" s="12"/>
      <c r="J1329" s="12"/>
      <c r="K1329" s="12"/>
      <c r="L1329" s="12"/>
      <c r="M1329" s="12"/>
      <c r="N1329" s="12"/>
    </row>
    <row r="1330" spans="8:14" ht="14.1" customHeight="1" x14ac:dyDescent="0.2">
      <c r="H1330" s="12"/>
      <c r="I1330" s="12"/>
      <c r="J1330" s="12"/>
      <c r="K1330" s="12"/>
      <c r="L1330" s="12"/>
      <c r="M1330" s="12"/>
      <c r="N1330" s="12"/>
    </row>
    <row r="1331" spans="8:14" ht="14.1" customHeight="1" x14ac:dyDescent="0.2">
      <c r="H1331" s="12"/>
      <c r="I1331" s="12"/>
      <c r="J1331" s="12"/>
      <c r="K1331" s="12"/>
      <c r="L1331" s="12"/>
      <c r="M1331" s="12"/>
      <c r="N1331" s="12"/>
    </row>
    <row r="1332" spans="8:14" ht="14.1" customHeight="1" x14ac:dyDescent="0.2">
      <c r="H1332" s="12"/>
      <c r="I1332" s="12"/>
      <c r="J1332" s="12"/>
      <c r="K1332" s="12"/>
      <c r="L1332" s="12"/>
      <c r="M1332" s="12"/>
      <c r="N1332" s="12"/>
    </row>
    <row r="1333" spans="8:14" ht="14.1" customHeight="1" x14ac:dyDescent="0.2">
      <c r="H1333" s="12"/>
      <c r="I1333" s="12"/>
      <c r="J1333" s="12"/>
      <c r="K1333" s="12"/>
      <c r="L1333" s="12"/>
      <c r="M1333" s="12"/>
      <c r="N1333" s="12"/>
    </row>
    <row r="1334" spans="8:14" ht="14.1" customHeight="1" x14ac:dyDescent="0.2">
      <c r="H1334" s="12"/>
      <c r="I1334" s="12"/>
      <c r="J1334" s="12"/>
      <c r="K1334" s="12"/>
      <c r="L1334" s="12"/>
      <c r="M1334" s="12"/>
      <c r="N1334" s="12"/>
    </row>
    <row r="1335" spans="8:14" ht="14.1" customHeight="1" x14ac:dyDescent="0.2">
      <c r="H1335" s="12"/>
      <c r="I1335" s="12"/>
      <c r="J1335" s="12"/>
      <c r="K1335" s="12"/>
      <c r="L1335" s="12"/>
      <c r="M1335" s="12"/>
      <c r="N1335" s="12"/>
    </row>
    <row r="1336" spans="8:14" ht="14.1" customHeight="1" x14ac:dyDescent="0.2">
      <c r="H1336" s="12"/>
      <c r="I1336" s="12"/>
      <c r="J1336" s="12"/>
      <c r="K1336" s="12"/>
      <c r="L1336" s="12"/>
      <c r="M1336" s="12"/>
      <c r="N1336" s="12"/>
    </row>
    <row r="1337" spans="8:14" ht="14.1" customHeight="1" x14ac:dyDescent="0.2">
      <c r="H1337" s="12"/>
      <c r="I1337" s="12"/>
      <c r="J1337" s="12"/>
      <c r="K1337" s="12"/>
      <c r="L1337" s="12"/>
      <c r="M1337" s="12"/>
      <c r="N1337" s="12"/>
    </row>
    <row r="1338" spans="8:14" ht="14.1" customHeight="1" x14ac:dyDescent="0.2">
      <c r="H1338" s="12"/>
      <c r="I1338" s="12"/>
      <c r="J1338" s="12"/>
      <c r="K1338" s="12"/>
      <c r="L1338" s="12"/>
      <c r="M1338" s="12"/>
      <c r="N1338" s="12"/>
    </row>
    <row r="1339" spans="8:14" ht="14.1" customHeight="1" x14ac:dyDescent="0.2">
      <c r="H1339" s="12"/>
      <c r="I1339" s="12"/>
      <c r="J1339" s="12"/>
      <c r="K1339" s="12"/>
      <c r="L1339" s="12"/>
      <c r="M1339" s="12"/>
      <c r="N1339" s="12"/>
    </row>
    <row r="1340" spans="8:14" ht="14.1" customHeight="1" x14ac:dyDescent="0.2">
      <c r="H1340" s="12"/>
      <c r="I1340" s="12"/>
      <c r="J1340" s="12"/>
      <c r="K1340" s="12"/>
      <c r="L1340" s="12"/>
      <c r="M1340" s="12"/>
      <c r="N1340" s="12"/>
    </row>
    <row r="1341" spans="8:14" ht="14.1" customHeight="1" x14ac:dyDescent="0.2">
      <c r="H1341" s="12"/>
      <c r="I1341" s="12"/>
      <c r="J1341" s="12"/>
      <c r="K1341" s="12"/>
      <c r="L1341" s="12"/>
      <c r="M1341" s="12"/>
      <c r="N1341" s="12"/>
    </row>
    <row r="1342" spans="8:14" ht="14.1" customHeight="1" x14ac:dyDescent="0.2">
      <c r="H1342" s="12"/>
      <c r="I1342" s="12"/>
      <c r="J1342" s="12"/>
      <c r="K1342" s="12"/>
      <c r="L1342" s="12"/>
      <c r="M1342" s="12"/>
      <c r="N1342" s="12"/>
    </row>
    <row r="1343" spans="8:14" ht="14.1" customHeight="1" x14ac:dyDescent="0.2">
      <c r="H1343" s="12"/>
      <c r="I1343" s="12"/>
      <c r="J1343" s="12"/>
      <c r="K1343" s="12"/>
      <c r="L1343" s="12"/>
      <c r="M1343" s="12"/>
      <c r="N1343" s="12"/>
    </row>
    <row r="1344" spans="8:14" ht="14.1" customHeight="1" x14ac:dyDescent="0.2">
      <c r="H1344" s="12"/>
      <c r="I1344" s="12"/>
      <c r="J1344" s="12"/>
      <c r="K1344" s="12"/>
      <c r="L1344" s="12"/>
      <c r="M1344" s="12"/>
      <c r="N1344" s="12"/>
    </row>
    <row r="1345" spans="8:14" ht="14.1" customHeight="1" x14ac:dyDescent="0.2">
      <c r="H1345" s="12"/>
      <c r="I1345" s="12"/>
      <c r="J1345" s="12"/>
      <c r="K1345" s="12"/>
      <c r="L1345" s="12"/>
      <c r="M1345" s="12"/>
      <c r="N1345" s="12"/>
    </row>
    <row r="1346" spans="8:14" ht="14.1" customHeight="1" x14ac:dyDescent="0.2">
      <c r="H1346" s="12"/>
      <c r="I1346" s="12"/>
      <c r="J1346" s="12"/>
      <c r="K1346" s="12"/>
      <c r="L1346" s="12"/>
      <c r="M1346" s="12"/>
      <c r="N1346" s="12"/>
    </row>
    <row r="1347" spans="8:14" ht="14.1" customHeight="1" x14ac:dyDescent="0.2">
      <c r="H1347" s="12"/>
      <c r="I1347" s="12"/>
      <c r="J1347" s="12"/>
      <c r="K1347" s="12"/>
      <c r="L1347" s="12"/>
      <c r="M1347" s="12"/>
      <c r="N1347" s="12"/>
    </row>
    <row r="1348" spans="8:14" ht="14.1" customHeight="1" x14ac:dyDescent="0.2">
      <c r="H1348" s="12"/>
      <c r="I1348" s="12"/>
      <c r="J1348" s="12"/>
      <c r="K1348" s="12"/>
      <c r="L1348" s="12"/>
      <c r="M1348" s="12"/>
      <c r="N1348" s="12"/>
    </row>
    <row r="1349" spans="8:14" ht="14.1" customHeight="1" x14ac:dyDescent="0.2">
      <c r="H1349" s="12"/>
      <c r="I1349" s="12"/>
      <c r="J1349" s="12"/>
      <c r="K1349" s="12"/>
      <c r="L1349" s="12"/>
      <c r="M1349" s="12"/>
      <c r="N1349" s="12"/>
    </row>
    <row r="1350" spans="8:14" ht="14.1" customHeight="1" x14ac:dyDescent="0.2">
      <c r="H1350" s="12"/>
      <c r="I1350" s="12"/>
      <c r="J1350" s="12"/>
      <c r="K1350" s="12"/>
      <c r="L1350" s="12"/>
      <c r="M1350" s="12"/>
      <c r="N1350" s="12"/>
    </row>
    <row r="1351" spans="8:14" ht="14.1" customHeight="1" x14ac:dyDescent="0.2">
      <c r="H1351" s="12"/>
      <c r="I1351" s="12"/>
      <c r="J1351" s="12"/>
      <c r="K1351" s="12"/>
      <c r="L1351" s="12"/>
      <c r="M1351" s="12"/>
      <c r="N1351" s="12"/>
    </row>
    <row r="1352" spans="8:14" ht="14.1" customHeight="1" x14ac:dyDescent="0.2">
      <c r="H1352" s="12"/>
      <c r="I1352" s="12"/>
      <c r="J1352" s="12"/>
      <c r="K1352" s="12"/>
      <c r="L1352" s="12"/>
      <c r="M1352" s="12"/>
      <c r="N1352" s="12"/>
    </row>
    <row r="1353" spans="8:14" ht="14.1" customHeight="1" x14ac:dyDescent="0.2">
      <c r="H1353" s="12"/>
      <c r="I1353" s="12"/>
      <c r="J1353" s="12"/>
      <c r="K1353" s="12"/>
      <c r="L1353" s="12"/>
      <c r="M1353" s="12"/>
      <c r="N1353" s="12"/>
    </row>
    <row r="1354" spans="8:14" ht="14.1" customHeight="1" x14ac:dyDescent="0.2">
      <c r="H1354" s="12"/>
      <c r="I1354" s="12"/>
      <c r="J1354" s="12"/>
      <c r="K1354" s="12"/>
      <c r="L1354" s="12"/>
      <c r="M1354" s="12"/>
      <c r="N1354" s="12"/>
    </row>
    <row r="1355" spans="8:14" ht="14.1" customHeight="1" x14ac:dyDescent="0.2">
      <c r="H1355" s="12"/>
      <c r="I1355" s="12"/>
      <c r="J1355" s="12"/>
      <c r="K1355" s="12"/>
      <c r="L1355" s="12"/>
      <c r="M1355" s="12"/>
      <c r="N1355" s="12"/>
    </row>
    <row r="1356" spans="8:14" ht="14.1" customHeight="1" x14ac:dyDescent="0.2">
      <c r="H1356" s="12"/>
      <c r="I1356" s="12"/>
      <c r="J1356" s="12"/>
      <c r="K1356" s="12"/>
      <c r="L1356" s="12"/>
      <c r="M1356" s="12"/>
      <c r="N1356" s="12"/>
    </row>
    <row r="1357" spans="8:14" ht="14.1" customHeight="1" x14ac:dyDescent="0.2">
      <c r="H1357" s="12"/>
      <c r="I1357" s="12"/>
      <c r="J1357" s="12"/>
      <c r="K1357" s="12"/>
      <c r="L1357" s="12"/>
      <c r="M1357" s="12"/>
      <c r="N1357" s="12"/>
    </row>
    <row r="1358" spans="8:14" ht="14.1" customHeight="1" x14ac:dyDescent="0.2">
      <c r="H1358" s="12"/>
      <c r="I1358" s="12"/>
      <c r="J1358" s="12"/>
      <c r="K1358" s="12"/>
      <c r="L1358" s="12"/>
      <c r="M1358" s="12"/>
      <c r="N1358" s="12"/>
    </row>
    <row r="1359" spans="8:14" ht="14.1" customHeight="1" x14ac:dyDescent="0.2">
      <c r="H1359" s="12"/>
      <c r="I1359" s="12"/>
      <c r="J1359" s="12"/>
      <c r="K1359" s="12"/>
      <c r="L1359" s="12"/>
      <c r="M1359" s="12"/>
      <c r="N1359" s="12"/>
    </row>
    <row r="1360" spans="8:14" ht="14.1" customHeight="1" x14ac:dyDescent="0.2">
      <c r="H1360" s="12"/>
      <c r="I1360" s="12"/>
      <c r="J1360" s="12"/>
      <c r="K1360" s="12"/>
      <c r="L1360" s="12"/>
      <c r="M1360" s="12"/>
      <c r="N1360" s="12"/>
    </row>
    <row r="1361" spans="8:14" ht="14.1" customHeight="1" x14ac:dyDescent="0.2">
      <c r="H1361" s="12"/>
      <c r="I1361" s="12"/>
      <c r="J1361" s="12"/>
      <c r="K1361" s="12"/>
      <c r="L1361" s="12"/>
      <c r="M1361" s="12"/>
      <c r="N1361" s="12"/>
    </row>
    <row r="1362" spans="8:14" ht="14.1" customHeight="1" x14ac:dyDescent="0.2">
      <c r="H1362" s="12"/>
      <c r="I1362" s="12"/>
      <c r="J1362" s="12"/>
      <c r="K1362" s="12"/>
      <c r="L1362" s="12"/>
      <c r="M1362" s="12"/>
      <c r="N1362" s="12"/>
    </row>
    <row r="1363" spans="8:14" ht="14.1" customHeight="1" x14ac:dyDescent="0.2">
      <c r="H1363" s="12"/>
      <c r="I1363" s="12"/>
      <c r="J1363" s="12"/>
      <c r="K1363" s="12"/>
      <c r="L1363" s="12"/>
      <c r="M1363" s="12"/>
      <c r="N1363" s="12"/>
    </row>
    <row r="1364" spans="8:14" ht="14.1" customHeight="1" x14ac:dyDescent="0.2">
      <c r="H1364" s="12"/>
      <c r="I1364" s="12"/>
      <c r="J1364" s="12"/>
      <c r="K1364" s="12"/>
      <c r="L1364" s="12"/>
      <c r="M1364" s="12"/>
      <c r="N1364" s="12"/>
    </row>
    <row r="1365" spans="8:14" ht="14.1" customHeight="1" x14ac:dyDescent="0.2">
      <c r="H1365" s="12"/>
      <c r="I1365" s="12"/>
      <c r="J1365" s="12"/>
      <c r="K1365" s="12"/>
      <c r="L1365" s="12"/>
      <c r="M1365" s="12"/>
      <c r="N1365" s="12"/>
    </row>
    <row r="1366" spans="8:14" ht="14.1" customHeight="1" x14ac:dyDescent="0.2">
      <c r="H1366" s="12"/>
      <c r="I1366" s="12"/>
      <c r="J1366" s="12"/>
      <c r="K1366" s="12"/>
      <c r="L1366" s="12"/>
      <c r="M1366" s="12"/>
      <c r="N1366" s="12"/>
    </row>
    <row r="1367" spans="8:14" ht="14.1" customHeight="1" x14ac:dyDescent="0.2">
      <c r="H1367" s="12"/>
      <c r="I1367" s="12"/>
      <c r="J1367" s="12"/>
      <c r="K1367" s="12"/>
      <c r="L1367" s="12"/>
      <c r="M1367" s="12"/>
      <c r="N1367" s="12"/>
    </row>
    <row r="1368" spans="8:14" ht="14.1" customHeight="1" x14ac:dyDescent="0.2">
      <c r="H1368" s="12"/>
      <c r="I1368" s="12"/>
      <c r="J1368" s="12"/>
      <c r="K1368" s="12"/>
      <c r="L1368" s="12"/>
      <c r="M1368" s="12"/>
      <c r="N1368" s="12"/>
    </row>
    <row r="1369" spans="8:14" ht="14.1" customHeight="1" x14ac:dyDescent="0.2">
      <c r="H1369" s="12"/>
      <c r="I1369" s="12"/>
      <c r="J1369" s="12"/>
      <c r="K1369" s="12"/>
      <c r="L1369" s="12"/>
      <c r="M1369" s="12"/>
      <c r="N1369" s="12"/>
    </row>
    <row r="1370" spans="8:14" ht="14.1" customHeight="1" x14ac:dyDescent="0.2">
      <c r="H1370" s="12"/>
      <c r="I1370" s="12"/>
      <c r="J1370" s="12"/>
      <c r="K1370" s="12"/>
      <c r="L1370" s="12"/>
      <c r="M1370" s="12"/>
      <c r="N1370" s="12"/>
    </row>
    <row r="1371" spans="8:14" ht="14.1" customHeight="1" x14ac:dyDescent="0.2">
      <c r="H1371" s="12"/>
      <c r="I1371" s="12"/>
      <c r="J1371" s="12"/>
      <c r="K1371" s="12"/>
      <c r="L1371" s="12"/>
      <c r="M1371" s="12"/>
      <c r="N1371" s="12"/>
    </row>
    <row r="1372" spans="8:14" ht="14.1" customHeight="1" x14ac:dyDescent="0.2">
      <c r="H1372" s="12"/>
      <c r="I1372" s="12"/>
      <c r="J1372" s="12"/>
      <c r="K1372" s="12"/>
      <c r="L1372" s="12"/>
      <c r="M1372" s="12"/>
      <c r="N1372" s="12"/>
    </row>
    <row r="1373" spans="8:14" ht="14.1" customHeight="1" x14ac:dyDescent="0.2">
      <c r="H1373" s="12"/>
      <c r="I1373" s="12"/>
      <c r="J1373" s="12"/>
      <c r="K1373" s="12"/>
      <c r="L1373" s="12"/>
      <c r="M1373" s="12"/>
      <c r="N1373" s="12"/>
    </row>
    <row r="1374" spans="8:14" ht="14.1" customHeight="1" x14ac:dyDescent="0.2">
      <c r="H1374" s="12"/>
      <c r="I1374" s="12"/>
      <c r="J1374" s="12"/>
      <c r="K1374" s="12"/>
      <c r="L1374" s="12"/>
      <c r="M1374" s="12"/>
      <c r="N1374" s="12"/>
    </row>
    <row r="1375" spans="8:14" ht="14.1" customHeight="1" x14ac:dyDescent="0.2">
      <c r="H1375" s="12"/>
      <c r="I1375" s="12"/>
      <c r="J1375" s="12"/>
      <c r="K1375" s="12"/>
      <c r="L1375" s="12"/>
      <c r="M1375" s="12"/>
      <c r="N1375" s="12"/>
    </row>
    <row r="1376" spans="8:14" ht="14.1" customHeight="1" x14ac:dyDescent="0.2">
      <c r="H1376" s="12"/>
      <c r="I1376" s="12"/>
      <c r="J1376" s="12"/>
      <c r="K1376" s="12"/>
      <c r="L1376" s="12"/>
      <c r="M1376" s="12"/>
      <c r="N1376" s="12"/>
    </row>
    <row r="1377" spans="8:14" ht="14.1" customHeight="1" x14ac:dyDescent="0.2">
      <c r="H1377" s="12"/>
      <c r="I1377" s="12"/>
      <c r="J1377" s="12"/>
      <c r="K1377" s="12"/>
      <c r="L1377" s="12"/>
      <c r="M1377" s="12"/>
      <c r="N1377" s="12"/>
    </row>
    <row r="1378" spans="8:14" ht="14.1" customHeight="1" x14ac:dyDescent="0.2">
      <c r="H1378" s="12"/>
      <c r="I1378" s="12"/>
      <c r="J1378" s="12"/>
      <c r="K1378" s="12"/>
      <c r="L1378" s="12"/>
      <c r="M1378" s="12"/>
      <c r="N1378" s="12"/>
    </row>
    <row r="1379" spans="8:14" ht="14.1" customHeight="1" x14ac:dyDescent="0.2">
      <c r="H1379" s="12"/>
      <c r="I1379" s="12"/>
      <c r="J1379" s="12"/>
      <c r="K1379" s="12"/>
      <c r="L1379" s="12"/>
      <c r="M1379" s="12"/>
      <c r="N1379" s="12"/>
    </row>
    <row r="1380" spans="8:14" ht="14.1" customHeight="1" x14ac:dyDescent="0.2">
      <c r="H1380" s="12"/>
      <c r="I1380" s="12"/>
      <c r="J1380" s="12"/>
      <c r="K1380" s="12"/>
      <c r="L1380" s="12"/>
      <c r="M1380" s="12"/>
      <c r="N1380" s="12"/>
    </row>
    <row r="1381" spans="8:14" ht="14.1" customHeight="1" x14ac:dyDescent="0.2">
      <c r="H1381" s="12"/>
      <c r="I1381" s="12"/>
      <c r="J1381" s="12"/>
      <c r="K1381" s="12"/>
      <c r="L1381" s="12"/>
      <c r="M1381" s="12"/>
      <c r="N1381" s="12"/>
    </row>
    <row r="1382" spans="8:14" ht="14.1" customHeight="1" x14ac:dyDescent="0.2">
      <c r="H1382" s="12"/>
      <c r="I1382" s="12"/>
      <c r="J1382" s="12"/>
      <c r="K1382" s="12"/>
      <c r="L1382" s="12"/>
      <c r="M1382" s="12"/>
      <c r="N1382" s="12"/>
    </row>
    <row r="1383" spans="8:14" ht="14.1" customHeight="1" x14ac:dyDescent="0.2">
      <c r="H1383" s="12"/>
      <c r="I1383" s="12"/>
      <c r="J1383" s="12"/>
      <c r="K1383" s="12"/>
      <c r="L1383" s="12"/>
      <c r="M1383" s="12"/>
      <c r="N1383" s="12"/>
    </row>
    <row r="1384" spans="8:14" ht="14.1" customHeight="1" x14ac:dyDescent="0.2">
      <c r="H1384" s="12"/>
      <c r="I1384" s="12"/>
      <c r="J1384" s="12"/>
      <c r="K1384" s="12"/>
      <c r="L1384" s="12"/>
      <c r="M1384" s="12"/>
      <c r="N1384" s="12"/>
    </row>
    <row r="1385" spans="8:14" ht="14.1" customHeight="1" x14ac:dyDescent="0.2">
      <c r="H1385" s="12"/>
      <c r="I1385" s="12"/>
      <c r="J1385" s="12"/>
      <c r="K1385" s="12"/>
      <c r="L1385" s="12"/>
      <c r="M1385" s="12"/>
      <c r="N1385" s="12"/>
    </row>
    <row r="1386" spans="8:14" ht="14.1" customHeight="1" x14ac:dyDescent="0.2">
      <c r="H1386" s="12"/>
      <c r="I1386" s="12"/>
      <c r="J1386" s="12"/>
      <c r="K1386" s="12"/>
      <c r="L1386" s="12"/>
      <c r="M1386" s="12"/>
      <c r="N1386" s="12"/>
    </row>
    <row r="1387" spans="8:14" ht="14.1" customHeight="1" x14ac:dyDescent="0.2">
      <c r="H1387" s="12"/>
      <c r="I1387" s="12"/>
      <c r="J1387" s="12"/>
      <c r="K1387" s="12"/>
      <c r="L1387" s="12"/>
      <c r="M1387" s="12"/>
      <c r="N1387" s="12"/>
    </row>
    <row r="1388" spans="8:14" ht="14.1" customHeight="1" x14ac:dyDescent="0.2">
      <c r="H1388" s="12"/>
      <c r="I1388" s="12"/>
      <c r="J1388" s="12"/>
      <c r="K1388" s="12"/>
      <c r="L1388" s="12"/>
      <c r="M1388" s="12"/>
      <c r="N1388" s="12"/>
    </row>
    <row r="1389" spans="8:14" ht="14.1" customHeight="1" x14ac:dyDescent="0.2">
      <c r="H1389" s="12"/>
      <c r="I1389" s="12"/>
      <c r="J1389" s="12"/>
      <c r="K1389" s="12"/>
      <c r="L1389" s="12"/>
      <c r="M1389" s="12"/>
      <c r="N1389" s="12"/>
    </row>
    <row r="1390" spans="8:14" ht="14.1" customHeight="1" x14ac:dyDescent="0.2">
      <c r="H1390" s="12"/>
      <c r="I1390" s="12"/>
      <c r="J1390" s="12"/>
      <c r="K1390" s="12"/>
      <c r="L1390" s="12"/>
      <c r="M1390" s="12"/>
      <c r="N1390" s="12"/>
    </row>
    <row r="1391" spans="8:14" ht="14.1" customHeight="1" x14ac:dyDescent="0.2">
      <c r="H1391" s="12"/>
      <c r="I1391" s="12"/>
      <c r="J1391" s="12"/>
      <c r="K1391" s="12"/>
      <c r="L1391" s="12"/>
      <c r="M1391" s="12"/>
      <c r="N1391" s="12"/>
    </row>
    <row r="1392" spans="8:14" ht="14.1" customHeight="1" x14ac:dyDescent="0.2">
      <c r="H1392" s="12"/>
      <c r="I1392" s="12"/>
      <c r="J1392" s="12"/>
      <c r="K1392" s="12"/>
      <c r="L1392" s="12"/>
      <c r="M1392" s="12"/>
      <c r="N1392" s="12"/>
    </row>
    <row r="1393" spans="8:14" ht="14.1" customHeight="1" x14ac:dyDescent="0.2">
      <c r="H1393" s="12"/>
      <c r="I1393" s="12"/>
      <c r="J1393" s="12"/>
      <c r="K1393" s="12"/>
      <c r="L1393" s="12"/>
      <c r="M1393" s="12"/>
      <c r="N1393" s="12"/>
    </row>
    <row r="1394" spans="8:14" ht="14.1" customHeight="1" x14ac:dyDescent="0.2">
      <c r="H1394" s="12"/>
      <c r="I1394" s="12"/>
      <c r="J1394" s="12"/>
      <c r="K1394" s="12"/>
      <c r="L1394" s="12"/>
      <c r="M1394" s="12"/>
      <c r="N1394" s="12"/>
    </row>
    <row r="1395" spans="8:14" ht="14.1" customHeight="1" x14ac:dyDescent="0.2">
      <c r="H1395" s="12"/>
      <c r="I1395" s="12"/>
      <c r="J1395" s="12"/>
      <c r="K1395" s="12"/>
      <c r="L1395" s="12"/>
      <c r="M1395" s="12"/>
      <c r="N1395" s="12"/>
    </row>
    <row r="1396" spans="8:14" ht="14.1" customHeight="1" x14ac:dyDescent="0.2">
      <c r="H1396" s="12"/>
      <c r="I1396" s="12"/>
      <c r="J1396" s="12"/>
      <c r="K1396" s="12"/>
      <c r="L1396" s="12"/>
      <c r="M1396" s="12"/>
      <c r="N1396" s="12"/>
    </row>
    <row r="1397" spans="8:14" ht="14.1" customHeight="1" x14ac:dyDescent="0.2">
      <c r="H1397" s="12"/>
      <c r="I1397" s="12"/>
      <c r="J1397" s="12"/>
      <c r="K1397" s="12"/>
      <c r="L1397" s="12"/>
      <c r="M1397" s="12"/>
      <c r="N1397" s="12"/>
    </row>
    <row r="1398" spans="8:14" ht="14.1" customHeight="1" x14ac:dyDescent="0.2">
      <c r="H1398" s="12"/>
      <c r="I1398" s="12"/>
      <c r="J1398" s="12"/>
      <c r="K1398" s="12"/>
      <c r="L1398" s="12"/>
      <c r="M1398" s="12"/>
      <c r="N1398" s="12"/>
    </row>
    <row r="1399" spans="8:14" ht="14.1" customHeight="1" x14ac:dyDescent="0.2">
      <c r="H1399" s="12"/>
      <c r="I1399" s="12"/>
      <c r="J1399" s="12"/>
      <c r="K1399" s="12"/>
      <c r="L1399" s="12"/>
      <c r="M1399" s="12"/>
      <c r="N1399" s="12"/>
    </row>
    <row r="1400" spans="8:14" ht="14.1" customHeight="1" x14ac:dyDescent="0.2">
      <c r="H1400" s="12"/>
      <c r="I1400" s="12"/>
      <c r="J1400" s="12"/>
      <c r="K1400" s="12"/>
      <c r="L1400" s="12"/>
      <c r="M1400" s="12"/>
      <c r="N1400" s="12"/>
    </row>
    <row r="1401" spans="8:14" ht="14.1" customHeight="1" x14ac:dyDescent="0.2">
      <c r="H1401" s="12"/>
      <c r="I1401" s="12"/>
      <c r="J1401" s="12"/>
      <c r="K1401" s="12"/>
      <c r="L1401" s="12"/>
      <c r="M1401" s="12"/>
      <c r="N1401" s="12"/>
    </row>
    <row r="1402" spans="8:14" ht="14.1" customHeight="1" x14ac:dyDescent="0.2">
      <c r="H1402" s="12"/>
      <c r="I1402" s="12"/>
      <c r="J1402" s="12"/>
      <c r="K1402" s="12"/>
      <c r="L1402" s="12"/>
      <c r="M1402" s="12"/>
      <c r="N1402" s="12"/>
    </row>
    <row r="1403" spans="8:14" ht="14.1" customHeight="1" x14ac:dyDescent="0.2">
      <c r="H1403" s="12"/>
      <c r="I1403" s="12"/>
      <c r="J1403" s="12"/>
      <c r="K1403" s="12"/>
      <c r="L1403" s="12"/>
      <c r="M1403" s="12"/>
      <c r="N1403" s="12"/>
    </row>
    <row r="1404" spans="8:14" ht="14.1" customHeight="1" x14ac:dyDescent="0.2">
      <c r="H1404" s="12"/>
      <c r="I1404" s="12"/>
      <c r="J1404" s="12"/>
      <c r="K1404" s="12"/>
      <c r="L1404" s="12"/>
      <c r="M1404" s="12"/>
      <c r="N1404" s="12"/>
    </row>
    <row r="1405" spans="8:14" ht="14.1" customHeight="1" x14ac:dyDescent="0.2">
      <c r="H1405" s="12"/>
      <c r="I1405" s="12"/>
      <c r="J1405" s="12"/>
      <c r="K1405" s="12"/>
      <c r="L1405" s="12"/>
      <c r="M1405" s="12"/>
      <c r="N1405" s="12"/>
    </row>
    <row r="1406" spans="8:14" ht="14.1" customHeight="1" x14ac:dyDescent="0.2">
      <c r="H1406" s="12"/>
      <c r="I1406" s="12"/>
      <c r="J1406" s="12"/>
      <c r="K1406" s="12"/>
      <c r="L1406" s="12"/>
      <c r="M1406" s="12"/>
      <c r="N1406" s="12"/>
    </row>
    <row r="1407" spans="8:14" ht="14.1" customHeight="1" x14ac:dyDescent="0.2">
      <c r="H1407" s="12"/>
      <c r="I1407" s="12"/>
      <c r="J1407" s="12"/>
      <c r="K1407" s="12"/>
      <c r="L1407" s="12"/>
      <c r="M1407" s="12"/>
      <c r="N1407" s="12"/>
    </row>
    <row r="1408" spans="8:14" ht="14.1" customHeight="1" x14ac:dyDescent="0.2">
      <c r="H1408" s="12"/>
      <c r="I1408" s="12"/>
      <c r="J1408" s="12"/>
      <c r="K1408" s="12"/>
      <c r="L1408" s="12"/>
      <c r="M1408" s="12"/>
      <c r="N1408" s="12"/>
    </row>
    <row r="1409" spans="8:14" ht="14.1" customHeight="1" x14ac:dyDescent="0.2">
      <c r="H1409" s="12"/>
      <c r="I1409" s="12"/>
      <c r="J1409" s="12"/>
      <c r="K1409" s="12"/>
      <c r="L1409" s="12"/>
      <c r="M1409" s="12"/>
      <c r="N1409" s="12"/>
    </row>
    <row r="1410" spans="8:14" ht="14.1" customHeight="1" x14ac:dyDescent="0.2">
      <c r="H1410" s="12"/>
      <c r="I1410" s="12"/>
      <c r="J1410" s="12"/>
      <c r="K1410" s="12"/>
      <c r="L1410" s="12"/>
      <c r="M1410" s="12"/>
      <c r="N1410" s="12"/>
    </row>
    <row r="1411" spans="8:14" ht="14.1" customHeight="1" x14ac:dyDescent="0.2">
      <c r="H1411" s="12"/>
      <c r="I1411" s="12"/>
      <c r="J1411" s="12"/>
      <c r="K1411" s="12"/>
      <c r="L1411" s="12"/>
      <c r="M1411" s="12"/>
      <c r="N1411" s="12"/>
    </row>
    <row r="1412" spans="8:14" ht="14.1" customHeight="1" x14ac:dyDescent="0.2">
      <c r="H1412" s="12"/>
      <c r="I1412" s="12"/>
      <c r="J1412" s="12"/>
      <c r="K1412" s="12"/>
      <c r="L1412" s="12"/>
      <c r="M1412" s="12"/>
      <c r="N1412" s="12"/>
    </row>
    <row r="1413" spans="8:14" ht="14.1" customHeight="1" x14ac:dyDescent="0.2">
      <c r="H1413" s="12"/>
      <c r="I1413" s="12"/>
      <c r="J1413" s="12"/>
      <c r="K1413" s="12"/>
      <c r="L1413" s="12"/>
      <c r="M1413" s="12"/>
      <c r="N1413" s="12"/>
    </row>
    <row r="1414" spans="8:14" ht="14.1" customHeight="1" x14ac:dyDescent="0.2">
      <c r="H1414" s="12"/>
      <c r="I1414" s="12"/>
      <c r="J1414" s="12"/>
      <c r="K1414" s="12"/>
      <c r="L1414" s="12"/>
      <c r="M1414" s="12"/>
      <c r="N1414" s="12"/>
    </row>
    <row r="1415" spans="8:14" ht="14.1" customHeight="1" x14ac:dyDescent="0.2">
      <c r="H1415" s="12"/>
      <c r="I1415" s="12"/>
      <c r="J1415" s="12"/>
      <c r="K1415" s="12"/>
      <c r="L1415" s="12"/>
      <c r="M1415" s="12"/>
      <c r="N1415" s="12"/>
    </row>
    <row r="1416" spans="8:14" ht="14.1" customHeight="1" x14ac:dyDescent="0.2">
      <c r="H1416" s="12"/>
      <c r="I1416" s="12"/>
      <c r="J1416" s="12"/>
      <c r="K1416" s="12"/>
      <c r="L1416" s="12"/>
      <c r="M1416" s="12"/>
      <c r="N1416" s="12"/>
    </row>
    <row r="1417" spans="8:14" ht="14.1" customHeight="1" x14ac:dyDescent="0.2">
      <c r="H1417" s="12"/>
      <c r="I1417" s="12"/>
      <c r="J1417" s="12"/>
      <c r="K1417" s="12"/>
      <c r="L1417" s="12"/>
      <c r="M1417" s="12"/>
      <c r="N1417" s="12"/>
    </row>
    <row r="1418" spans="8:14" ht="14.1" customHeight="1" x14ac:dyDescent="0.2">
      <c r="H1418" s="12"/>
      <c r="I1418" s="12"/>
      <c r="J1418" s="12"/>
      <c r="K1418" s="12"/>
      <c r="L1418" s="12"/>
      <c r="M1418" s="12"/>
      <c r="N1418" s="12"/>
    </row>
    <row r="1419" spans="8:14" ht="14.1" customHeight="1" x14ac:dyDescent="0.2">
      <c r="H1419" s="12"/>
      <c r="I1419" s="12"/>
      <c r="J1419" s="12"/>
      <c r="K1419" s="12"/>
      <c r="L1419" s="12"/>
      <c r="M1419" s="12"/>
      <c r="N1419" s="12"/>
    </row>
    <row r="1420" spans="8:14" ht="14.1" customHeight="1" x14ac:dyDescent="0.2">
      <c r="H1420" s="12"/>
      <c r="I1420" s="12"/>
      <c r="J1420" s="12"/>
      <c r="K1420" s="12"/>
      <c r="L1420" s="12"/>
      <c r="M1420" s="12"/>
      <c r="N1420" s="12"/>
    </row>
    <row r="1421" spans="8:14" ht="14.1" customHeight="1" x14ac:dyDescent="0.2">
      <c r="H1421" s="12"/>
      <c r="I1421" s="12"/>
      <c r="J1421" s="12"/>
      <c r="K1421" s="12"/>
      <c r="L1421" s="12"/>
      <c r="M1421" s="12"/>
      <c r="N1421" s="12"/>
    </row>
    <row r="1422" spans="8:14" ht="14.1" customHeight="1" x14ac:dyDescent="0.2">
      <c r="H1422" s="12"/>
      <c r="I1422" s="12"/>
      <c r="J1422" s="12"/>
      <c r="K1422" s="12"/>
      <c r="L1422" s="12"/>
      <c r="M1422" s="12"/>
      <c r="N1422" s="12"/>
    </row>
    <row r="1423" spans="8:14" ht="14.1" customHeight="1" x14ac:dyDescent="0.2">
      <c r="H1423" s="12"/>
      <c r="I1423" s="12"/>
      <c r="J1423" s="12"/>
      <c r="K1423" s="12"/>
      <c r="L1423" s="12"/>
      <c r="M1423" s="12"/>
      <c r="N1423" s="12"/>
    </row>
    <row r="1424" spans="8:14" ht="14.1" customHeight="1" x14ac:dyDescent="0.2">
      <c r="H1424" s="12"/>
      <c r="I1424" s="12"/>
      <c r="J1424" s="12"/>
      <c r="K1424" s="12"/>
      <c r="L1424" s="12"/>
      <c r="M1424" s="12"/>
      <c r="N1424" s="12"/>
    </row>
    <row r="1425" spans="8:14" ht="14.1" customHeight="1" x14ac:dyDescent="0.2">
      <c r="H1425" s="12"/>
      <c r="I1425" s="12"/>
      <c r="J1425" s="12"/>
      <c r="K1425" s="12"/>
      <c r="L1425" s="12"/>
      <c r="M1425" s="12"/>
      <c r="N1425" s="12"/>
    </row>
    <row r="1426" spans="8:14" ht="14.1" customHeight="1" x14ac:dyDescent="0.2">
      <c r="H1426" s="12"/>
      <c r="I1426" s="12"/>
      <c r="J1426" s="12"/>
      <c r="K1426" s="12"/>
      <c r="L1426" s="12"/>
      <c r="M1426" s="12"/>
      <c r="N1426" s="12"/>
    </row>
    <row r="1427" spans="8:14" ht="14.1" customHeight="1" x14ac:dyDescent="0.2">
      <c r="H1427" s="12"/>
      <c r="I1427" s="12"/>
      <c r="J1427" s="12"/>
      <c r="K1427" s="12"/>
      <c r="L1427" s="12"/>
      <c r="M1427" s="12"/>
      <c r="N1427" s="12"/>
    </row>
    <row r="1428" spans="8:14" ht="14.1" customHeight="1" x14ac:dyDescent="0.2">
      <c r="H1428" s="12"/>
      <c r="I1428" s="12"/>
      <c r="J1428" s="12"/>
      <c r="K1428" s="12"/>
      <c r="L1428" s="12"/>
      <c r="M1428" s="12"/>
      <c r="N1428" s="12"/>
    </row>
    <row r="1429" spans="8:14" ht="14.1" customHeight="1" x14ac:dyDescent="0.2">
      <c r="H1429" s="12"/>
      <c r="I1429" s="12"/>
      <c r="J1429" s="12"/>
      <c r="K1429" s="12"/>
      <c r="L1429" s="12"/>
      <c r="M1429" s="12"/>
      <c r="N1429" s="12"/>
    </row>
    <row r="1430" spans="8:14" ht="14.1" customHeight="1" x14ac:dyDescent="0.2">
      <c r="H1430" s="12"/>
      <c r="I1430" s="12"/>
      <c r="J1430" s="12"/>
      <c r="K1430" s="12"/>
      <c r="L1430" s="12"/>
      <c r="M1430" s="12"/>
      <c r="N1430" s="12"/>
    </row>
    <row r="1431" spans="8:14" ht="14.1" customHeight="1" x14ac:dyDescent="0.2">
      <c r="H1431" s="12"/>
      <c r="I1431" s="12"/>
      <c r="J1431" s="12"/>
      <c r="K1431" s="12"/>
      <c r="L1431" s="12"/>
      <c r="M1431" s="12"/>
      <c r="N1431" s="12"/>
    </row>
    <row r="1432" spans="8:14" ht="14.1" customHeight="1" x14ac:dyDescent="0.2">
      <c r="H1432" s="12"/>
      <c r="I1432" s="12"/>
      <c r="J1432" s="12"/>
      <c r="K1432" s="12"/>
      <c r="L1432" s="12"/>
      <c r="M1432" s="12"/>
      <c r="N1432" s="12"/>
    </row>
    <row r="1433" spans="8:14" ht="14.1" customHeight="1" x14ac:dyDescent="0.2">
      <c r="H1433" s="12"/>
      <c r="I1433" s="12"/>
      <c r="J1433" s="12"/>
      <c r="K1433" s="12"/>
      <c r="L1433" s="12"/>
      <c r="M1433" s="12"/>
      <c r="N1433" s="12"/>
    </row>
    <row r="1434" spans="8:14" ht="14.1" customHeight="1" x14ac:dyDescent="0.2">
      <c r="H1434" s="12"/>
      <c r="I1434" s="12"/>
      <c r="J1434" s="12"/>
      <c r="K1434" s="12"/>
      <c r="L1434" s="12"/>
      <c r="M1434" s="12"/>
      <c r="N1434" s="12"/>
    </row>
    <row r="1435" spans="8:14" ht="14.1" customHeight="1" x14ac:dyDescent="0.2">
      <c r="H1435" s="12"/>
      <c r="I1435" s="12"/>
      <c r="J1435" s="12"/>
      <c r="K1435" s="12"/>
      <c r="L1435" s="12"/>
      <c r="M1435" s="12"/>
      <c r="N1435" s="12"/>
    </row>
    <row r="1436" spans="8:14" ht="14.1" customHeight="1" x14ac:dyDescent="0.2">
      <c r="H1436" s="12"/>
      <c r="I1436" s="12"/>
      <c r="J1436" s="12"/>
      <c r="K1436" s="12"/>
      <c r="L1436" s="12"/>
      <c r="M1436" s="12"/>
      <c r="N1436" s="12"/>
    </row>
    <row r="1437" spans="8:14" ht="14.1" customHeight="1" x14ac:dyDescent="0.2">
      <c r="H1437" s="12"/>
      <c r="I1437" s="12"/>
      <c r="J1437" s="12"/>
      <c r="K1437" s="12"/>
      <c r="L1437" s="12"/>
      <c r="M1437" s="12"/>
      <c r="N1437" s="12"/>
    </row>
    <row r="1438" spans="8:14" ht="14.1" customHeight="1" x14ac:dyDescent="0.2">
      <c r="H1438" s="12"/>
      <c r="I1438" s="12"/>
      <c r="J1438" s="12"/>
      <c r="K1438" s="12"/>
      <c r="L1438" s="12"/>
      <c r="M1438" s="12"/>
      <c r="N1438" s="12"/>
    </row>
    <row r="1439" spans="8:14" ht="14.1" customHeight="1" x14ac:dyDescent="0.2">
      <c r="H1439" s="12"/>
      <c r="I1439" s="12"/>
      <c r="J1439" s="12"/>
      <c r="K1439" s="12"/>
      <c r="L1439" s="12"/>
      <c r="M1439" s="12"/>
      <c r="N1439" s="12"/>
    </row>
    <row r="1440" spans="8:14" ht="14.1" customHeight="1" x14ac:dyDescent="0.2">
      <c r="H1440" s="12"/>
      <c r="I1440" s="12"/>
      <c r="J1440" s="12"/>
      <c r="K1440" s="12"/>
      <c r="L1440" s="12"/>
      <c r="M1440" s="12"/>
      <c r="N1440" s="12"/>
    </row>
    <row r="1441" spans="8:14" ht="14.1" customHeight="1" x14ac:dyDescent="0.2">
      <c r="H1441" s="12"/>
      <c r="I1441" s="12"/>
      <c r="J1441" s="12"/>
      <c r="K1441" s="12"/>
      <c r="L1441" s="12"/>
      <c r="M1441" s="12"/>
      <c r="N1441" s="12"/>
    </row>
    <row r="1442" spans="8:14" ht="14.1" customHeight="1" x14ac:dyDescent="0.2">
      <c r="H1442" s="12"/>
      <c r="I1442" s="12"/>
      <c r="J1442" s="12"/>
      <c r="K1442" s="12"/>
      <c r="L1442" s="12"/>
      <c r="M1442" s="12"/>
      <c r="N1442" s="12"/>
    </row>
    <row r="1443" spans="8:14" ht="14.1" customHeight="1" x14ac:dyDescent="0.2">
      <c r="H1443" s="12"/>
      <c r="I1443" s="12"/>
      <c r="J1443" s="12"/>
      <c r="K1443" s="12"/>
      <c r="L1443" s="12"/>
      <c r="M1443" s="12"/>
      <c r="N1443" s="12"/>
    </row>
    <row r="1444" spans="8:14" ht="14.1" customHeight="1" x14ac:dyDescent="0.2">
      <c r="H1444" s="12"/>
      <c r="I1444" s="12"/>
      <c r="J1444" s="12"/>
      <c r="K1444" s="12"/>
      <c r="L1444" s="12"/>
      <c r="M1444" s="12"/>
      <c r="N1444" s="12"/>
    </row>
    <row r="1445" spans="8:14" ht="14.1" customHeight="1" x14ac:dyDescent="0.2">
      <c r="H1445" s="12"/>
      <c r="I1445" s="12"/>
      <c r="J1445" s="12"/>
      <c r="K1445" s="12"/>
      <c r="L1445" s="12"/>
      <c r="M1445" s="12"/>
      <c r="N1445" s="12"/>
    </row>
    <row r="1446" spans="8:14" ht="14.1" customHeight="1" x14ac:dyDescent="0.2">
      <c r="H1446" s="12"/>
      <c r="I1446" s="12"/>
      <c r="J1446" s="12"/>
      <c r="K1446" s="12"/>
      <c r="L1446" s="12"/>
      <c r="M1446" s="12"/>
      <c r="N1446" s="12"/>
    </row>
    <row r="1447" spans="8:14" ht="14.1" customHeight="1" x14ac:dyDescent="0.2">
      <c r="H1447" s="12"/>
      <c r="I1447" s="12"/>
      <c r="J1447" s="12"/>
      <c r="K1447" s="12"/>
      <c r="L1447" s="12"/>
      <c r="M1447" s="12"/>
      <c r="N1447" s="12"/>
    </row>
    <row r="1448" spans="8:14" ht="14.1" customHeight="1" x14ac:dyDescent="0.2">
      <c r="H1448" s="12"/>
      <c r="I1448" s="12"/>
      <c r="J1448" s="12"/>
      <c r="K1448" s="12"/>
      <c r="L1448" s="12"/>
      <c r="M1448" s="12"/>
      <c r="N1448" s="12"/>
    </row>
    <row r="1449" spans="8:14" ht="14.1" customHeight="1" x14ac:dyDescent="0.2">
      <c r="H1449" s="12"/>
      <c r="I1449" s="12"/>
      <c r="J1449" s="12"/>
      <c r="K1449" s="12"/>
      <c r="L1449" s="12"/>
      <c r="M1449" s="12"/>
      <c r="N1449" s="12"/>
    </row>
    <row r="1450" spans="8:14" ht="14.1" customHeight="1" x14ac:dyDescent="0.2">
      <c r="H1450" s="12"/>
      <c r="I1450" s="12"/>
      <c r="J1450" s="12"/>
      <c r="K1450" s="12"/>
      <c r="L1450" s="12"/>
      <c r="M1450" s="12"/>
      <c r="N1450" s="12"/>
    </row>
    <row r="1451" spans="8:14" ht="14.1" customHeight="1" x14ac:dyDescent="0.2">
      <c r="H1451" s="12"/>
      <c r="I1451" s="12"/>
      <c r="J1451" s="12"/>
      <c r="K1451" s="12"/>
      <c r="L1451" s="12"/>
      <c r="M1451" s="12"/>
      <c r="N1451" s="12"/>
    </row>
    <row r="1452" spans="8:14" ht="14.1" customHeight="1" x14ac:dyDescent="0.2">
      <c r="H1452" s="12"/>
      <c r="I1452" s="12"/>
      <c r="J1452" s="12"/>
      <c r="K1452" s="12"/>
      <c r="L1452" s="12"/>
      <c r="M1452" s="12"/>
      <c r="N1452" s="12"/>
    </row>
    <row r="1453" spans="8:14" ht="14.1" customHeight="1" x14ac:dyDescent="0.2">
      <c r="H1453" s="12"/>
      <c r="I1453" s="12"/>
      <c r="J1453" s="12"/>
      <c r="K1453" s="12"/>
      <c r="L1453" s="12"/>
      <c r="M1453" s="12"/>
      <c r="N1453" s="12"/>
    </row>
    <row r="1454" spans="8:14" ht="14.1" customHeight="1" x14ac:dyDescent="0.2">
      <c r="H1454" s="12"/>
      <c r="I1454" s="12"/>
      <c r="J1454" s="12"/>
      <c r="K1454" s="12"/>
      <c r="L1454" s="12"/>
      <c r="M1454" s="12"/>
      <c r="N1454" s="12"/>
    </row>
    <row r="1455" spans="8:14" ht="14.1" customHeight="1" x14ac:dyDescent="0.2">
      <c r="H1455" s="12"/>
      <c r="I1455" s="12"/>
      <c r="J1455" s="12"/>
      <c r="K1455" s="12"/>
      <c r="L1455" s="12"/>
      <c r="M1455" s="12"/>
      <c r="N1455" s="12"/>
    </row>
    <row r="1456" spans="8:14" ht="14.1" customHeight="1" x14ac:dyDescent="0.2">
      <c r="H1456" s="12"/>
      <c r="I1456" s="12"/>
      <c r="J1456" s="12"/>
      <c r="K1456" s="12"/>
      <c r="L1456" s="12"/>
      <c r="M1456" s="12"/>
      <c r="N1456" s="12"/>
    </row>
    <row r="1457" spans="8:14" ht="14.1" customHeight="1" x14ac:dyDescent="0.2">
      <c r="H1457" s="12"/>
      <c r="I1457" s="12"/>
      <c r="J1457" s="12"/>
      <c r="K1457" s="12"/>
      <c r="L1457" s="12"/>
      <c r="M1457" s="12"/>
      <c r="N1457" s="12"/>
    </row>
    <row r="1458" spans="8:14" ht="14.1" customHeight="1" x14ac:dyDescent="0.2">
      <c r="H1458" s="12"/>
      <c r="I1458" s="12"/>
      <c r="J1458" s="12"/>
      <c r="K1458" s="12"/>
      <c r="L1458" s="12"/>
      <c r="M1458" s="12"/>
      <c r="N1458" s="12"/>
    </row>
    <row r="1459" spans="8:14" ht="14.1" customHeight="1" x14ac:dyDescent="0.2">
      <c r="H1459" s="12"/>
      <c r="I1459" s="12"/>
      <c r="J1459" s="12"/>
      <c r="K1459" s="12"/>
      <c r="L1459" s="12"/>
      <c r="M1459" s="12"/>
      <c r="N1459" s="12"/>
    </row>
    <row r="1460" spans="8:14" ht="14.1" customHeight="1" x14ac:dyDescent="0.2">
      <c r="H1460" s="12"/>
      <c r="I1460" s="12"/>
      <c r="J1460" s="12"/>
      <c r="K1460" s="12"/>
      <c r="L1460" s="12"/>
      <c r="M1460" s="12"/>
      <c r="N1460" s="12"/>
    </row>
    <row r="1461" spans="8:14" ht="14.1" customHeight="1" x14ac:dyDescent="0.2">
      <c r="H1461" s="12"/>
      <c r="I1461" s="12"/>
      <c r="J1461" s="12"/>
      <c r="K1461" s="12"/>
      <c r="L1461" s="12"/>
      <c r="M1461" s="12"/>
      <c r="N1461" s="12"/>
    </row>
    <row r="1462" spans="8:14" ht="14.1" customHeight="1" x14ac:dyDescent="0.2">
      <c r="H1462" s="12"/>
      <c r="I1462" s="12"/>
      <c r="J1462" s="12"/>
      <c r="K1462" s="12"/>
      <c r="L1462" s="12"/>
      <c r="M1462" s="12"/>
      <c r="N1462" s="12"/>
    </row>
    <row r="1463" spans="8:14" ht="14.1" customHeight="1" x14ac:dyDescent="0.2">
      <c r="H1463" s="12"/>
      <c r="I1463" s="12"/>
      <c r="J1463" s="12"/>
      <c r="K1463" s="12"/>
      <c r="L1463" s="12"/>
      <c r="M1463" s="12"/>
      <c r="N1463" s="12"/>
    </row>
    <row r="1464" spans="8:14" ht="14.1" customHeight="1" x14ac:dyDescent="0.2">
      <c r="H1464" s="12"/>
      <c r="I1464" s="12"/>
      <c r="J1464" s="12"/>
      <c r="K1464" s="12"/>
      <c r="L1464" s="12"/>
      <c r="M1464" s="12"/>
      <c r="N1464" s="12"/>
    </row>
    <row r="1465" spans="8:14" ht="14.1" customHeight="1" x14ac:dyDescent="0.2">
      <c r="H1465" s="12"/>
      <c r="I1465" s="12"/>
      <c r="J1465" s="12"/>
      <c r="K1465" s="12"/>
      <c r="L1465" s="12"/>
      <c r="M1465" s="12"/>
      <c r="N1465" s="12"/>
    </row>
    <row r="1466" spans="8:14" ht="14.1" customHeight="1" x14ac:dyDescent="0.2">
      <c r="H1466" s="12"/>
      <c r="I1466" s="12"/>
      <c r="J1466" s="12"/>
      <c r="K1466" s="12"/>
      <c r="L1466" s="12"/>
      <c r="M1466" s="12"/>
      <c r="N1466" s="12"/>
    </row>
    <row r="1467" spans="8:14" ht="14.1" customHeight="1" x14ac:dyDescent="0.2">
      <c r="H1467" s="12"/>
      <c r="I1467" s="12"/>
      <c r="J1467" s="12"/>
      <c r="K1467" s="12"/>
      <c r="L1467" s="12"/>
      <c r="M1467" s="12"/>
      <c r="N1467" s="12"/>
    </row>
    <row r="1468" spans="8:14" ht="14.1" customHeight="1" x14ac:dyDescent="0.2">
      <c r="H1468" s="12"/>
      <c r="I1468" s="12"/>
      <c r="J1468" s="12"/>
      <c r="K1468" s="12"/>
      <c r="L1468" s="12"/>
      <c r="M1468" s="12"/>
      <c r="N1468" s="12"/>
    </row>
    <row r="1469" spans="8:14" ht="14.1" customHeight="1" x14ac:dyDescent="0.2">
      <c r="H1469" s="12"/>
      <c r="I1469" s="12"/>
      <c r="J1469" s="12"/>
      <c r="K1469" s="12"/>
      <c r="L1469" s="12"/>
      <c r="M1469" s="12"/>
      <c r="N1469" s="12"/>
    </row>
    <row r="1470" spans="8:14" ht="14.1" customHeight="1" x14ac:dyDescent="0.2">
      <c r="H1470" s="12"/>
      <c r="I1470" s="12"/>
      <c r="J1470" s="12"/>
      <c r="K1470" s="12"/>
      <c r="L1470" s="12"/>
      <c r="M1470" s="12"/>
      <c r="N1470" s="12"/>
    </row>
    <row r="1471" spans="8:14" ht="14.1" customHeight="1" x14ac:dyDescent="0.2">
      <c r="H1471" s="12"/>
      <c r="I1471" s="12"/>
      <c r="J1471" s="12"/>
      <c r="K1471" s="12"/>
      <c r="L1471" s="12"/>
      <c r="M1471" s="12"/>
      <c r="N1471" s="12"/>
    </row>
    <row r="1472" spans="8:14" ht="14.1" customHeight="1" x14ac:dyDescent="0.2">
      <c r="H1472" s="12"/>
      <c r="I1472" s="12"/>
      <c r="J1472" s="12"/>
      <c r="K1472" s="12"/>
      <c r="L1472" s="12"/>
      <c r="M1472" s="12"/>
      <c r="N1472" s="12"/>
    </row>
    <row r="1473" spans="8:14" ht="14.1" customHeight="1" x14ac:dyDescent="0.2">
      <c r="H1473" s="12"/>
      <c r="I1473" s="12"/>
      <c r="J1473" s="12"/>
      <c r="K1473" s="12"/>
      <c r="L1473" s="12"/>
      <c r="M1473" s="12"/>
      <c r="N1473" s="12"/>
    </row>
    <row r="1474" spans="8:14" ht="14.1" customHeight="1" x14ac:dyDescent="0.2">
      <c r="H1474" s="12"/>
      <c r="I1474" s="12"/>
      <c r="J1474" s="12"/>
      <c r="K1474" s="12"/>
      <c r="L1474" s="12"/>
      <c r="M1474" s="12"/>
      <c r="N1474" s="12"/>
    </row>
    <row r="1475" spans="8:14" ht="14.1" customHeight="1" x14ac:dyDescent="0.2">
      <c r="H1475" s="12"/>
      <c r="I1475" s="12"/>
      <c r="J1475" s="12"/>
      <c r="K1475" s="12"/>
      <c r="L1475" s="12"/>
      <c r="M1475" s="12"/>
      <c r="N1475" s="12"/>
    </row>
    <row r="1476" spans="8:14" ht="14.1" customHeight="1" x14ac:dyDescent="0.2">
      <c r="H1476" s="12"/>
      <c r="I1476" s="12"/>
      <c r="J1476" s="12"/>
      <c r="K1476" s="12"/>
      <c r="L1476" s="12"/>
      <c r="M1476" s="12"/>
      <c r="N1476" s="12"/>
    </row>
    <row r="1477" spans="8:14" ht="14.1" customHeight="1" x14ac:dyDescent="0.2">
      <c r="H1477" s="12"/>
      <c r="I1477" s="12"/>
      <c r="J1477" s="12"/>
      <c r="K1477" s="12"/>
      <c r="L1477" s="12"/>
      <c r="M1477" s="12"/>
      <c r="N1477" s="12"/>
    </row>
    <row r="1478" spans="8:14" ht="14.1" customHeight="1" x14ac:dyDescent="0.2">
      <c r="H1478" s="12"/>
      <c r="I1478" s="12"/>
      <c r="J1478" s="12"/>
      <c r="K1478" s="12"/>
      <c r="L1478" s="12"/>
      <c r="M1478" s="12"/>
      <c r="N1478" s="12"/>
    </row>
    <row r="1479" spans="8:14" ht="14.1" customHeight="1" x14ac:dyDescent="0.2">
      <c r="H1479" s="12"/>
      <c r="I1479" s="12"/>
      <c r="J1479" s="12"/>
      <c r="K1479" s="12"/>
      <c r="L1479" s="12"/>
      <c r="M1479" s="12"/>
      <c r="N1479" s="12"/>
    </row>
    <row r="1480" spans="8:14" ht="14.1" customHeight="1" x14ac:dyDescent="0.2">
      <c r="H1480" s="12"/>
      <c r="I1480" s="12"/>
      <c r="J1480" s="12"/>
      <c r="K1480" s="12"/>
      <c r="L1480" s="12"/>
      <c r="M1480" s="12"/>
      <c r="N1480" s="12"/>
    </row>
    <row r="1481" spans="8:14" ht="14.1" customHeight="1" x14ac:dyDescent="0.2">
      <c r="H1481" s="12"/>
      <c r="I1481" s="12"/>
      <c r="J1481" s="12"/>
      <c r="K1481" s="12"/>
      <c r="L1481" s="12"/>
      <c r="M1481" s="12"/>
      <c r="N1481" s="12"/>
    </row>
    <row r="1482" spans="8:14" ht="14.1" customHeight="1" x14ac:dyDescent="0.2">
      <c r="H1482" s="12"/>
      <c r="I1482" s="12"/>
      <c r="J1482" s="12"/>
      <c r="K1482" s="12"/>
      <c r="L1482" s="12"/>
      <c r="M1482" s="12"/>
      <c r="N1482" s="12"/>
    </row>
    <row r="1483" spans="8:14" ht="14.1" customHeight="1" x14ac:dyDescent="0.2">
      <c r="H1483" s="12"/>
      <c r="I1483" s="12"/>
      <c r="J1483" s="12"/>
      <c r="K1483" s="12"/>
      <c r="L1483" s="12"/>
      <c r="M1483" s="12"/>
      <c r="N1483" s="12"/>
    </row>
    <row r="1484" spans="8:14" ht="14.1" customHeight="1" x14ac:dyDescent="0.2">
      <c r="H1484" s="12"/>
      <c r="I1484" s="12"/>
      <c r="J1484" s="12"/>
      <c r="K1484" s="12"/>
      <c r="L1484" s="12"/>
      <c r="M1484" s="12"/>
      <c r="N1484" s="12"/>
    </row>
    <row r="1485" spans="8:14" ht="14.1" customHeight="1" x14ac:dyDescent="0.2">
      <c r="H1485" s="12"/>
      <c r="I1485" s="12"/>
      <c r="J1485" s="12"/>
      <c r="K1485" s="12"/>
      <c r="L1485" s="12"/>
      <c r="M1485" s="12"/>
      <c r="N1485" s="12"/>
    </row>
    <row r="1486" spans="8:14" ht="14.1" customHeight="1" x14ac:dyDescent="0.2">
      <c r="H1486" s="12"/>
      <c r="I1486" s="12"/>
      <c r="J1486" s="12"/>
      <c r="K1486" s="12"/>
      <c r="L1486" s="12"/>
      <c r="M1486" s="12"/>
      <c r="N1486" s="12"/>
    </row>
    <row r="1487" spans="8:14" ht="14.1" customHeight="1" x14ac:dyDescent="0.2">
      <c r="H1487" s="12"/>
      <c r="I1487" s="12"/>
      <c r="J1487" s="12"/>
      <c r="K1487" s="12"/>
      <c r="L1487" s="12"/>
      <c r="M1487" s="12"/>
      <c r="N1487" s="12"/>
    </row>
    <row r="1488" spans="8:14" ht="14.1" customHeight="1" x14ac:dyDescent="0.2">
      <c r="H1488" s="12"/>
      <c r="I1488" s="12"/>
      <c r="J1488" s="12"/>
      <c r="K1488" s="12"/>
      <c r="L1488" s="12"/>
      <c r="M1488" s="12"/>
      <c r="N1488" s="12"/>
    </row>
    <row r="1489" spans="8:14" ht="14.1" customHeight="1" x14ac:dyDescent="0.2">
      <c r="H1489" s="12"/>
      <c r="I1489" s="12"/>
      <c r="J1489" s="12"/>
      <c r="K1489" s="12"/>
      <c r="L1489" s="12"/>
      <c r="M1489" s="12"/>
      <c r="N1489" s="12"/>
    </row>
    <row r="1490" spans="8:14" ht="14.1" customHeight="1" x14ac:dyDescent="0.2">
      <c r="H1490" s="12"/>
      <c r="I1490" s="12"/>
      <c r="J1490" s="12"/>
      <c r="K1490" s="12"/>
      <c r="L1490" s="12"/>
      <c r="M1490" s="12"/>
      <c r="N1490" s="12"/>
    </row>
    <row r="1491" spans="8:14" ht="14.1" customHeight="1" x14ac:dyDescent="0.2">
      <c r="H1491" s="12"/>
      <c r="I1491" s="12"/>
      <c r="J1491" s="12"/>
      <c r="K1491" s="12"/>
      <c r="L1491" s="12"/>
      <c r="M1491" s="12"/>
      <c r="N1491" s="12"/>
    </row>
    <row r="1492" spans="8:14" ht="14.1" customHeight="1" x14ac:dyDescent="0.2">
      <c r="H1492" s="12"/>
      <c r="I1492" s="12"/>
      <c r="J1492" s="12"/>
      <c r="K1492" s="12"/>
      <c r="L1492" s="12"/>
      <c r="M1492" s="12"/>
      <c r="N1492" s="12"/>
    </row>
    <row r="1493" spans="8:14" ht="14.1" customHeight="1" x14ac:dyDescent="0.2">
      <c r="H1493" s="12"/>
      <c r="I1493" s="12"/>
      <c r="J1493" s="12"/>
      <c r="K1493" s="12"/>
      <c r="L1493" s="12"/>
      <c r="M1493" s="12"/>
      <c r="N1493" s="12"/>
    </row>
    <row r="1494" spans="8:14" ht="14.1" customHeight="1" x14ac:dyDescent="0.2">
      <c r="H1494" s="12"/>
      <c r="I1494" s="12"/>
      <c r="J1494" s="12"/>
      <c r="K1494" s="12"/>
      <c r="L1494" s="12"/>
      <c r="M1494" s="12"/>
      <c r="N1494" s="12"/>
    </row>
    <row r="1495" spans="8:14" ht="14.1" customHeight="1" x14ac:dyDescent="0.2">
      <c r="H1495" s="12"/>
      <c r="I1495" s="12"/>
      <c r="J1495" s="12"/>
      <c r="K1495" s="12"/>
      <c r="L1495" s="12"/>
      <c r="M1495" s="12"/>
      <c r="N1495" s="12"/>
    </row>
    <row r="1496" spans="8:14" ht="14.1" customHeight="1" x14ac:dyDescent="0.2">
      <c r="H1496" s="12"/>
      <c r="I1496" s="12"/>
      <c r="J1496" s="12"/>
      <c r="K1496" s="12"/>
      <c r="L1496" s="12"/>
      <c r="M1496" s="12"/>
      <c r="N1496" s="12"/>
    </row>
    <row r="1497" spans="8:14" ht="14.1" customHeight="1" x14ac:dyDescent="0.2">
      <c r="H1497" s="12"/>
      <c r="I1497" s="12"/>
      <c r="J1497" s="12"/>
      <c r="K1497" s="12"/>
      <c r="L1497" s="12"/>
      <c r="M1497" s="12"/>
      <c r="N1497" s="12"/>
    </row>
    <row r="1498" spans="8:14" ht="14.1" customHeight="1" x14ac:dyDescent="0.2">
      <c r="H1498" s="12"/>
      <c r="I1498" s="12"/>
      <c r="J1498" s="12"/>
      <c r="K1498" s="12"/>
      <c r="L1498" s="12"/>
      <c r="M1498" s="12"/>
      <c r="N1498" s="12"/>
    </row>
    <row r="1499" spans="8:14" ht="14.1" customHeight="1" x14ac:dyDescent="0.2">
      <c r="H1499" s="12"/>
      <c r="I1499" s="12"/>
      <c r="J1499" s="12"/>
      <c r="K1499" s="12"/>
      <c r="L1499" s="12"/>
      <c r="M1499" s="12"/>
      <c r="N1499" s="12"/>
    </row>
  </sheetData>
  <sheetProtection algorithmName="SHA-512" hashValue="d19dnom8JQeplRyqDojQkejYkgh2dZ/5El5zqDKB6i/WQizTFDqLjczDIJJQtk6g+50AOzzYo61s7sVb/aYYYA==" saltValue="hFlxo750B6b8fnlDB1Rwyg==" spinCount="100000" sheet="1" objects="1" scenarios="1"/>
  <printOptions horizontalCentered="1" verticalCentered="1"/>
  <pageMargins left="0.25" right="0.25" top="0.75" bottom="0.75" header="0.3" footer="0.3"/>
  <pageSetup paperSize="9" scale="24" orientation="portrait" r:id="rId1"/>
  <headerFooter alignWithMargins="0">
    <oddHeader>&amp;A</oddHeader>
    <oddFooter>Page &amp;P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</vt:lpstr>
      <vt:lpstr>'2022'!Prijedlog_proračuna_opći_dio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Bozic</dc:creator>
  <cp:lastModifiedBy>Branka Bozic</cp:lastModifiedBy>
  <cp:lastPrinted>2023-02-16T09:35:32Z</cp:lastPrinted>
  <dcterms:created xsi:type="dcterms:W3CDTF">2013-07-17T14:58:56Z</dcterms:created>
  <dcterms:modified xsi:type="dcterms:W3CDTF">2023-02-27T09:58:27Z</dcterms:modified>
</cp:coreProperties>
</file>