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ztzg-my.sharepoint.com/personal/diana_baus_iztzg_hr/Documents/"/>
    </mc:Choice>
  </mc:AlternateContent>
  <xr:revisionPtr revIDLastSave="2" documentId="8_{FA5BB8E0-51FF-44FF-B035-5CB57C261B77}" xr6:coauthVersionLast="47" xr6:coauthVersionMax="47" xr10:uidLastSave="{62614F71-9333-4EAB-A8DA-319D87883088}"/>
  <bookViews>
    <workbookView xWindow="-108" yWindow="-108" windowWidth="23256" windowHeight="12576" xr2:uid="{70842DB5-2683-4F9E-B31B-A397DAE1AEF5}"/>
  </bookViews>
  <sheets>
    <sheet name="2023 (1)" sheetId="1" r:id="rId1"/>
  </sheets>
  <definedNames>
    <definedName name="Prijedlog_proračuna_opći_dio" localSheetId="0">'2023 (1)'!$A$5:$B$95</definedName>
    <definedName name="Prijedlog_proračuna_opći_dio">#REF!</definedName>
    <definedName name="_xlnm.Print_Area" localSheetId="0">'2023 (1)'!$A$1:$T$103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" l="1"/>
  <c r="P102" i="1"/>
  <c r="P100" i="1"/>
  <c r="T96" i="1"/>
  <c r="P96" i="1"/>
  <c r="T95" i="1"/>
  <c r="S95" i="1"/>
  <c r="S94" i="1" s="1"/>
  <c r="P95" i="1"/>
  <c r="O94" i="1"/>
  <c r="N94" i="1"/>
  <c r="M94" i="1"/>
  <c r="L94" i="1"/>
  <c r="L86" i="1" s="1"/>
  <c r="K94" i="1"/>
  <c r="K86" i="1" s="1"/>
  <c r="J94" i="1"/>
  <c r="J86" i="1" s="1"/>
  <c r="I94" i="1"/>
  <c r="I86" i="1" s="1"/>
  <c r="H94" i="1"/>
  <c r="G94" i="1"/>
  <c r="F94" i="1"/>
  <c r="E94" i="1"/>
  <c r="D94" i="1"/>
  <c r="C94" i="1"/>
  <c r="T94" i="1" s="1"/>
  <c r="T93" i="1"/>
  <c r="S93" i="1"/>
  <c r="P93" i="1"/>
  <c r="T92" i="1"/>
  <c r="S92" i="1"/>
  <c r="O92" i="1"/>
  <c r="N92" i="1"/>
  <c r="M92" i="1"/>
  <c r="L92" i="1"/>
  <c r="K92" i="1"/>
  <c r="J92" i="1"/>
  <c r="I92" i="1"/>
  <c r="H92" i="1"/>
  <c r="G92" i="1"/>
  <c r="G83" i="1" s="1"/>
  <c r="F92" i="1"/>
  <c r="F83" i="1" s="1"/>
  <c r="E92" i="1"/>
  <c r="E83" i="1" s="1"/>
  <c r="D92" i="1"/>
  <c r="P92" i="1" s="1"/>
  <c r="C92" i="1"/>
  <c r="T91" i="1"/>
  <c r="S91" i="1"/>
  <c r="P91" i="1"/>
  <c r="S90" i="1"/>
  <c r="O90" i="1"/>
  <c r="N90" i="1"/>
  <c r="N83" i="1" s="1"/>
  <c r="N98" i="1" s="1"/>
  <c r="M90" i="1"/>
  <c r="M86" i="1" s="1"/>
  <c r="M83" i="1" s="1"/>
  <c r="L90" i="1"/>
  <c r="K90" i="1"/>
  <c r="J90" i="1"/>
  <c r="I90" i="1"/>
  <c r="H90" i="1"/>
  <c r="G90" i="1"/>
  <c r="F90" i="1"/>
  <c r="E90" i="1"/>
  <c r="D90" i="1"/>
  <c r="T90" i="1" s="1"/>
  <c r="C90" i="1"/>
  <c r="T89" i="1"/>
  <c r="S89" i="1"/>
  <c r="P89" i="1"/>
  <c r="T88" i="1"/>
  <c r="S88" i="1"/>
  <c r="S87" i="1" s="1"/>
  <c r="P88" i="1"/>
  <c r="O87" i="1"/>
  <c r="N87" i="1"/>
  <c r="M87" i="1"/>
  <c r="L87" i="1"/>
  <c r="L83" i="1" s="1"/>
  <c r="L98" i="1" s="1"/>
  <c r="K87" i="1"/>
  <c r="J87" i="1"/>
  <c r="I87" i="1"/>
  <c r="H87" i="1"/>
  <c r="G87" i="1"/>
  <c r="F87" i="1"/>
  <c r="E87" i="1"/>
  <c r="D87" i="1"/>
  <c r="D83" i="1" s="1"/>
  <c r="C87" i="1"/>
  <c r="T87" i="1" s="1"/>
  <c r="O86" i="1"/>
  <c r="H86" i="1"/>
  <c r="D86" i="1"/>
  <c r="C86" i="1"/>
  <c r="T86" i="1" s="1"/>
  <c r="T85" i="1"/>
  <c r="S85" i="1"/>
  <c r="S84" i="1" s="1"/>
  <c r="S83" i="1" s="1"/>
  <c r="P85" i="1"/>
  <c r="O84" i="1"/>
  <c r="N84" i="1"/>
  <c r="M84" i="1"/>
  <c r="L84" i="1"/>
  <c r="K84" i="1"/>
  <c r="K83" i="1" s="1"/>
  <c r="J84" i="1"/>
  <c r="J83" i="1" s="1"/>
  <c r="I84" i="1"/>
  <c r="I83" i="1" s="1"/>
  <c r="I98" i="1" s="1"/>
  <c r="H84" i="1"/>
  <c r="H83" i="1" s="1"/>
  <c r="G84" i="1"/>
  <c r="F84" i="1"/>
  <c r="E84" i="1"/>
  <c r="D84" i="1"/>
  <c r="C84" i="1"/>
  <c r="T84" i="1" s="1"/>
  <c r="O83" i="1"/>
  <c r="C83" i="1"/>
  <c r="T82" i="1"/>
  <c r="P82" i="1"/>
  <c r="T81" i="1"/>
  <c r="P81" i="1"/>
  <c r="T80" i="1"/>
  <c r="S80" i="1"/>
  <c r="P80" i="1"/>
  <c r="S79" i="1"/>
  <c r="O79" i="1"/>
  <c r="N79" i="1"/>
  <c r="M79" i="1"/>
  <c r="M41" i="1" s="1"/>
  <c r="L79" i="1"/>
  <c r="K79" i="1"/>
  <c r="J79" i="1"/>
  <c r="I79" i="1"/>
  <c r="H79" i="1"/>
  <c r="G79" i="1"/>
  <c r="F79" i="1"/>
  <c r="E79" i="1"/>
  <c r="D79" i="1"/>
  <c r="T79" i="1" s="1"/>
  <c r="C79" i="1"/>
  <c r="T78" i="1"/>
  <c r="S78" i="1"/>
  <c r="S77" i="1" s="1"/>
  <c r="P78" i="1"/>
  <c r="T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P77" i="1" s="1"/>
  <c r="T76" i="1"/>
  <c r="S76" i="1"/>
  <c r="P76" i="1"/>
  <c r="T75" i="1"/>
  <c r="S75" i="1"/>
  <c r="P75" i="1"/>
  <c r="T74" i="1"/>
  <c r="S74" i="1"/>
  <c r="S72" i="1" s="1"/>
  <c r="P74" i="1"/>
  <c r="T73" i="1"/>
  <c r="S73" i="1"/>
  <c r="P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T72" i="1" s="1"/>
  <c r="T71" i="1"/>
  <c r="S71" i="1"/>
  <c r="P71" i="1"/>
  <c r="T70" i="1"/>
  <c r="S70" i="1"/>
  <c r="P70" i="1"/>
  <c r="T69" i="1"/>
  <c r="S69" i="1"/>
  <c r="P69" i="1"/>
  <c r="T68" i="1"/>
  <c r="S68" i="1"/>
  <c r="P68" i="1"/>
  <c r="T67" i="1"/>
  <c r="S67" i="1"/>
  <c r="P67" i="1"/>
  <c r="T66" i="1"/>
  <c r="S66" i="1"/>
  <c r="P66" i="1"/>
  <c r="O65" i="1"/>
  <c r="N65" i="1"/>
  <c r="M65" i="1"/>
  <c r="L65" i="1"/>
  <c r="K65" i="1"/>
  <c r="K32" i="1" s="1"/>
  <c r="J65" i="1"/>
  <c r="J41" i="1" s="1"/>
  <c r="I65" i="1"/>
  <c r="I41" i="1" s="1"/>
  <c r="H65" i="1"/>
  <c r="G65" i="1"/>
  <c r="F65" i="1"/>
  <c r="E65" i="1"/>
  <c r="D65" i="1"/>
  <c r="C65" i="1"/>
  <c r="T65" i="1" s="1"/>
  <c r="T64" i="1"/>
  <c r="S64" i="1"/>
  <c r="P64" i="1"/>
  <c r="T63" i="1"/>
  <c r="S63" i="1"/>
  <c r="O63" i="1"/>
  <c r="N63" i="1"/>
  <c r="M63" i="1"/>
  <c r="L63" i="1"/>
  <c r="K63" i="1"/>
  <c r="J63" i="1"/>
  <c r="I63" i="1"/>
  <c r="H63" i="1"/>
  <c r="G63" i="1"/>
  <c r="F63" i="1"/>
  <c r="F41" i="1" s="1"/>
  <c r="E63" i="1"/>
  <c r="E32" i="1" s="1"/>
  <c r="D63" i="1"/>
  <c r="P63" i="1" s="1"/>
  <c r="C63" i="1"/>
  <c r="T62" i="1"/>
  <c r="S62" i="1"/>
  <c r="P62" i="1"/>
  <c r="T61" i="1"/>
  <c r="S61" i="1"/>
  <c r="P61" i="1"/>
  <c r="T60" i="1"/>
  <c r="S60" i="1"/>
  <c r="P60" i="1"/>
  <c r="T59" i="1"/>
  <c r="S59" i="1"/>
  <c r="P59" i="1"/>
  <c r="T58" i="1"/>
  <c r="S58" i="1"/>
  <c r="P58" i="1"/>
  <c r="T57" i="1"/>
  <c r="S57" i="1"/>
  <c r="P57" i="1"/>
  <c r="T56" i="1"/>
  <c r="S56" i="1"/>
  <c r="P56" i="1"/>
  <c r="T55" i="1"/>
  <c r="S55" i="1"/>
  <c r="S53" i="1" s="1"/>
  <c r="P55" i="1"/>
  <c r="T54" i="1"/>
  <c r="S54" i="1"/>
  <c r="P54" i="1"/>
  <c r="O53" i="1"/>
  <c r="N53" i="1"/>
  <c r="M53" i="1"/>
  <c r="L53" i="1"/>
  <c r="L41" i="1" s="1"/>
  <c r="K53" i="1"/>
  <c r="J53" i="1"/>
  <c r="I53" i="1"/>
  <c r="H53" i="1"/>
  <c r="G53" i="1"/>
  <c r="F53" i="1"/>
  <c r="E53" i="1"/>
  <c r="D53" i="1"/>
  <c r="C53" i="1"/>
  <c r="T53" i="1" s="1"/>
  <c r="T52" i="1"/>
  <c r="S52" i="1"/>
  <c r="P52" i="1"/>
  <c r="T51" i="1"/>
  <c r="S51" i="1"/>
  <c r="P51" i="1"/>
  <c r="T50" i="1"/>
  <c r="S50" i="1"/>
  <c r="P50" i="1"/>
  <c r="T49" i="1"/>
  <c r="S49" i="1"/>
  <c r="P49" i="1"/>
  <c r="T48" i="1"/>
  <c r="S48" i="1"/>
  <c r="S47" i="1" s="1"/>
  <c r="P48" i="1"/>
  <c r="T47" i="1"/>
  <c r="O47" i="1"/>
  <c r="N47" i="1"/>
  <c r="M47" i="1"/>
  <c r="L47" i="1"/>
  <c r="K47" i="1"/>
  <c r="J47" i="1"/>
  <c r="I47" i="1"/>
  <c r="H47" i="1"/>
  <c r="H41" i="1" s="1"/>
  <c r="G47" i="1"/>
  <c r="G41" i="1" s="1"/>
  <c r="F47" i="1"/>
  <c r="E47" i="1"/>
  <c r="D47" i="1"/>
  <c r="C47" i="1"/>
  <c r="P47" i="1" s="1"/>
  <c r="T46" i="1"/>
  <c r="S46" i="1"/>
  <c r="P46" i="1"/>
  <c r="T45" i="1"/>
  <c r="S45" i="1"/>
  <c r="P45" i="1"/>
  <c r="T44" i="1"/>
  <c r="S44" i="1"/>
  <c r="S42" i="1" s="1"/>
  <c r="P44" i="1"/>
  <c r="T43" i="1"/>
  <c r="S43" i="1"/>
  <c r="P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2" i="1" s="1"/>
  <c r="O41" i="1"/>
  <c r="N41" i="1"/>
  <c r="D41" i="1"/>
  <c r="C41" i="1"/>
  <c r="T41" i="1" s="1"/>
  <c r="T40" i="1"/>
  <c r="S40" i="1"/>
  <c r="S38" i="1" s="1"/>
  <c r="P40" i="1"/>
  <c r="T39" i="1"/>
  <c r="S39" i="1"/>
  <c r="P39" i="1"/>
  <c r="O38" i="1"/>
  <c r="N38" i="1"/>
  <c r="N33" i="1" s="1"/>
  <c r="M38" i="1"/>
  <c r="M33" i="1" s="1"/>
  <c r="L38" i="1"/>
  <c r="L33" i="1" s="1"/>
  <c r="K38" i="1"/>
  <c r="K33" i="1" s="1"/>
  <c r="J38" i="1"/>
  <c r="I38" i="1"/>
  <c r="H38" i="1"/>
  <c r="G38" i="1"/>
  <c r="F38" i="1"/>
  <c r="E38" i="1"/>
  <c r="D38" i="1"/>
  <c r="T38" i="1" s="1"/>
  <c r="C38" i="1"/>
  <c r="T37" i="1"/>
  <c r="S37" i="1"/>
  <c r="S36" i="1" s="1"/>
  <c r="P37" i="1"/>
  <c r="T36" i="1"/>
  <c r="O36" i="1"/>
  <c r="N36" i="1"/>
  <c r="M36" i="1"/>
  <c r="L36" i="1"/>
  <c r="K36" i="1"/>
  <c r="J36" i="1"/>
  <c r="I36" i="1"/>
  <c r="I32" i="1" s="1"/>
  <c r="H36" i="1"/>
  <c r="H32" i="1" s="1"/>
  <c r="G36" i="1"/>
  <c r="G32" i="1" s="1"/>
  <c r="F36" i="1"/>
  <c r="F32" i="1" s="1"/>
  <c r="E36" i="1"/>
  <c r="D36" i="1"/>
  <c r="C36" i="1"/>
  <c r="P36" i="1" s="1"/>
  <c r="T35" i="1"/>
  <c r="S35" i="1"/>
  <c r="S34" i="1" s="1"/>
  <c r="P35" i="1"/>
  <c r="O34" i="1"/>
  <c r="O33" i="1" s="1"/>
  <c r="N34" i="1"/>
  <c r="N32" i="1" s="1"/>
  <c r="M34" i="1"/>
  <c r="M32" i="1" s="1"/>
  <c r="L34" i="1"/>
  <c r="K34" i="1"/>
  <c r="J34" i="1"/>
  <c r="I34" i="1"/>
  <c r="H34" i="1"/>
  <c r="G34" i="1"/>
  <c r="F34" i="1"/>
  <c r="E34" i="1"/>
  <c r="D34" i="1"/>
  <c r="P34" i="1" s="1"/>
  <c r="C34" i="1"/>
  <c r="C33" i="1" s="1"/>
  <c r="J33" i="1"/>
  <c r="H33" i="1"/>
  <c r="G33" i="1"/>
  <c r="F33" i="1"/>
  <c r="E33" i="1"/>
  <c r="L32" i="1"/>
  <c r="T31" i="1"/>
  <c r="P31" i="1"/>
  <c r="T30" i="1"/>
  <c r="P30" i="1"/>
  <c r="T29" i="1"/>
  <c r="S29" i="1"/>
  <c r="P29" i="1"/>
  <c r="O28" i="1"/>
  <c r="O27" i="1" s="1"/>
  <c r="N28" i="1"/>
  <c r="M28" i="1"/>
  <c r="M27" i="1" s="1"/>
  <c r="M97" i="1" s="1"/>
  <c r="L28" i="1"/>
  <c r="K28" i="1"/>
  <c r="K27" i="1" s="1"/>
  <c r="K97" i="1" s="1"/>
  <c r="J28" i="1"/>
  <c r="J27" i="1" s="1"/>
  <c r="J97" i="1" s="1"/>
  <c r="I28" i="1"/>
  <c r="I27" i="1" s="1"/>
  <c r="I97" i="1" s="1"/>
  <c r="I99" i="1" s="1"/>
  <c r="I101" i="1" s="1"/>
  <c r="G28" i="1"/>
  <c r="G27" i="1" s="1"/>
  <c r="D28" i="1"/>
  <c r="C28" i="1"/>
  <c r="T28" i="1" s="1"/>
  <c r="N27" i="1"/>
  <c r="N97" i="1" s="1"/>
  <c r="L27" i="1"/>
  <c r="L97" i="1" s="1"/>
  <c r="L99" i="1" s="1"/>
  <c r="H27" i="1"/>
  <c r="H97" i="1" s="1"/>
  <c r="F27" i="1"/>
  <c r="F97" i="1" s="1"/>
  <c r="E27" i="1"/>
  <c r="E97" i="1" s="1"/>
  <c r="D27" i="1"/>
  <c r="C27" i="1"/>
  <c r="T27" i="1" s="1"/>
  <c r="T26" i="1"/>
  <c r="P26" i="1"/>
  <c r="T25" i="1"/>
  <c r="S25" i="1"/>
  <c r="S23" i="1" s="1"/>
  <c r="P25" i="1"/>
  <c r="T24" i="1"/>
  <c r="S24" i="1"/>
  <c r="P24" i="1"/>
  <c r="O23" i="1"/>
  <c r="N23" i="1"/>
  <c r="M23" i="1"/>
  <c r="L23" i="1"/>
  <c r="L7" i="1" s="1"/>
  <c r="K23" i="1"/>
  <c r="J23" i="1"/>
  <c r="I23" i="1"/>
  <c r="H23" i="1"/>
  <c r="G23" i="1"/>
  <c r="F23" i="1"/>
  <c r="E23" i="1"/>
  <c r="D23" i="1"/>
  <c r="C23" i="1"/>
  <c r="T23" i="1" s="1"/>
  <c r="T22" i="1"/>
  <c r="S22" i="1"/>
  <c r="P22" i="1"/>
  <c r="T21" i="1"/>
  <c r="S21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T20" i="1"/>
  <c r="S20" i="1"/>
  <c r="P20" i="1"/>
  <c r="T19" i="1"/>
  <c r="S19" i="1"/>
  <c r="P19" i="1"/>
  <c r="S18" i="1"/>
  <c r="O18" i="1"/>
  <c r="O7" i="1" s="1"/>
  <c r="N18" i="1"/>
  <c r="M18" i="1"/>
  <c r="L18" i="1"/>
  <c r="K18" i="1"/>
  <c r="J18" i="1"/>
  <c r="I18" i="1"/>
  <c r="H18" i="1"/>
  <c r="G18" i="1"/>
  <c r="F18" i="1"/>
  <c r="E18" i="1"/>
  <c r="E7" i="1" s="1"/>
  <c r="D18" i="1"/>
  <c r="P18" i="1" s="1"/>
  <c r="C18" i="1"/>
  <c r="C7" i="1" s="1"/>
  <c r="T17" i="1"/>
  <c r="S17" i="1"/>
  <c r="P17" i="1"/>
  <c r="S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T16" i="1" s="1"/>
  <c r="T15" i="1"/>
  <c r="S15" i="1"/>
  <c r="P15" i="1"/>
  <c r="T14" i="1"/>
  <c r="S14" i="1"/>
  <c r="S13" i="1" s="1"/>
  <c r="P14" i="1"/>
  <c r="O13" i="1"/>
  <c r="N13" i="1"/>
  <c r="M13" i="1"/>
  <c r="L13" i="1"/>
  <c r="K13" i="1"/>
  <c r="J13" i="1"/>
  <c r="J7" i="1" s="1"/>
  <c r="I13" i="1"/>
  <c r="I7" i="1" s="1"/>
  <c r="H13" i="1"/>
  <c r="G13" i="1"/>
  <c r="F13" i="1"/>
  <c r="E13" i="1"/>
  <c r="D13" i="1"/>
  <c r="C13" i="1"/>
  <c r="T13" i="1" s="1"/>
  <c r="T12" i="1"/>
  <c r="S12" i="1"/>
  <c r="P12" i="1"/>
  <c r="T11" i="1"/>
  <c r="S11" i="1"/>
  <c r="P11" i="1"/>
  <c r="T10" i="1"/>
  <c r="P10" i="1"/>
  <c r="M10" i="1"/>
  <c r="K10" i="1"/>
  <c r="H10" i="1"/>
  <c r="F10" i="1"/>
  <c r="E10" i="1"/>
  <c r="D10" i="1"/>
  <c r="C10" i="1"/>
  <c r="T9" i="1"/>
  <c r="S9" i="1"/>
  <c r="S8" i="1" s="1"/>
  <c r="P9" i="1"/>
  <c r="T8" i="1"/>
  <c r="O8" i="1"/>
  <c r="N8" i="1"/>
  <c r="M8" i="1"/>
  <c r="L8" i="1"/>
  <c r="K8" i="1"/>
  <c r="J8" i="1"/>
  <c r="I8" i="1"/>
  <c r="H8" i="1"/>
  <c r="H7" i="1" s="1"/>
  <c r="G8" i="1"/>
  <c r="G7" i="1" s="1"/>
  <c r="F8" i="1"/>
  <c r="F7" i="1" s="1"/>
  <c r="E8" i="1"/>
  <c r="D8" i="1"/>
  <c r="C8" i="1"/>
  <c r="P8" i="1" s="1"/>
  <c r="N7" i="1"/>
  <c r="M7" i="1"/>
  <c r="K7" i="1"/>
  <c r="S65" i="1" l="1"/>
  <c r="J32" i="1"/>
  <c r="J98" i="1" s="1"/>
  <c r="J99" i="1" s="1"/>
  <c r="J101" i="1" s="1"/>
  <c r="O97" i="1"/>
  <c r="N99" i="1"/>
  <c r="N101" i="1" s="1"/>
  <c r="O98" i="1"/>
  <c r="G98" i="1"/>
  <c r="F98" i="1"/>
  <c r="S7" i="1"/>
  <c r="M98" i="1"/>
  <c r="G97" i="1"/>
  <c r="G99" i="1" s="1"/>
  <c r="S32" i="1"/>
  <c r="S98" i="1" s="1"/>
  <c r="S33" i="1"/>
  <c r="S41" i="1"/>
  <c r="M99" i="1"/>
  <c r="M101" i="1" s="1"/>
  <c r="S86" i="1"/>
  <c r="H98" i="1"/>
  <c r="H99" i="1" s="1"/>
  <c r="H101" i="1" s="1"/>
  <c r="C97" i="1"/>
  <c r="D97" i="1"/>
  <c r="F99" i="1"/>
  <c r="F101" i="1" s="1"/>
  <c r="K98" i="1"/>
  <c r="K99" i="1" s="1"/>
  <c r="E99" i="1"/>
  <c r="E101" i="1" s="1"/>
  <c r="E98" i="1"/>
  <c r="T18" i="1"/>
  <c r="I33" i="1"/>
  <c r="E41" i="1"/>
  <c r="P41" i="1" s="1"/>
  <c r="P83" i="1"/>
  <c r="E86" i="1"/>
  <c r="P86" i="1" s="1"/>
  <c r="T34" i="1"/>
  <c r="P38" i="1"/>
  <c r="P79" i="1"/>
  <c r="F86" i="1"/>
  <c r="P90" i="1"/>
  <c r="C32" i="1"/>
  <c r="O32" i="1"/>
  <c r="P53" i="1"/>
  <c r="P72" i="1"/>
  <c r="T83" i="1"/>
  <c r="G86" i="1"/>
  <c r="D7" i="1"/>
  <c r="P7" i="1" s="1"/>
  <c r="P16" i="1"/>
  <c r="P23" i="1"/>
  <c r="P27" i="1"/>
  <c r="D32" i="1"/>
  <c r="D98" i="1" s="1"/>
  <c r="P42" i="1"/>
  <c r="P87" i="1"/>
  <c r="P94" i="1"/>
  <c r="P28" i="1"/>
  <c r="P65" i="1"/>
  <c r="P84" i="1"/>
  <c r="P13" i="1"/>
  <c r="S28" i="1"/>
  <c r="S27" i="1" s="1"/>
  <c r="S97" i="1" s="1"/>
  <c r="K41" i="1"/>
  <c r="D33" i="1"/>
  <c r="T33" i="1" s="1"/>
  <c r="N86" i="1"/>
  <c r="T7" i="1" l="1"/>
  <c r="S99" i="1"/>
  <c r="S101" i="1" s="1"/>
  <c r="C99" i="1"/>
  <c r="T97" i="1"/>
  <c r="P97" i="1"/>
  <c r="D99" i="1"/>
  <c r="O99" i="1"/>
  <c r="O101" i="1" s="1"/>
  <c r="P101" i="1" s="1"/>
  <c r="T32" i="1"/>
  <c r="P32" i="1"/>
  <c r="C98" i="1"/>
  <c r="P33" i="1"/>
  <c r="T98" i="1" l="1"/>
  <c r="P98" i="1"/>
  <c r="P99" i="1" s="1"/>
  <c r="T99" i="1"/>
</calcChain>
</file>

<file path=xl/sharedStrings.xml><?xml version="1.0" encoding="utf-8"?>
<sst xmlns="http://schemas.openxmlformats.org/spreadsheetml/2006/main" count="197" uniqueCount="160">
  <si>
    <t xml:space="preserve"> FINANCIJSKI PLAN IT-A ZA 2023. GODINU</t>
  </si>
  <si>
    <t>PLAN 2023</t>
  </si>
  <si>
    <t>PLAN 2022</t>
  </si>
  <si>
    <t>PROGRAM</t>
  </si>
  <si>
    <t>izvor</t>
  </si>
  <si>
    <t>aktivnost</t>
  </si>
  <si>
    <t>A622000</t>
  </si>
  <si>
    <t>A622137</t>
  </si>
  <si>
    <t>REBALANS</t>
  </si>
  <si>
    <t>K622142</t>
  </si>
  <si>
    <t>A622132</t>
  </si>
  <si>
    <t>A622125</t>
  </si>
  <si>
    <t>NOVI PLAN</t>
  </si>
  <si>
    <t>INSTITUT ZA TURIZAM OIB:10264179101 RKP: 3068</t>
  </si>
  <si>
    <t>redovna djelatnost instituta</t>
  </si>
  <si>
    <t>PROGRAMSKO FINANCIRANJE</t>
  </si>
  <si>
    <t>ost.izvori iz ev. Naloga</t>
  </si>
  <si>
    <t>NPOO</t>
  </si>
  <si>
    <t>osnovna djelatnost na tržištu - projekti</t>
  </si>
  <si>
    <t>HRZZ</t>
  </si>
  <si>
    <t>znanstveni časopis</t>
  </si>
  <si>
    <t>EU PROJEKTI</t>
  </si>
  <si>
    <t>ERASMUS+</t>
  </si>
  <si>
    <t>PLAN</t>
  </si>
  <si>
    <t>svi 11 zbroj</t>
  </si>
  <si>
    <t>KONTO</t>
  </si>
  <si>
    <t>NAZIV_</t>
  </si>
  <si>
    <t>opći</t>
  </si>
  <si>
    <t>EU</t>
  </si>
  <si>
    <t>vlastiti</t>
  </si>
  <si>
    <t xml:space="preserve">EU </t>
  </si>
  <si>
    <t>6</t>
  </si>
  <si>
    <t>PRIHODI POSLOVANJA</t>
  </si>
  <si>
    <t>Pomoći od međunarodnih organizacija , institucija i tijela EU</t>
  </si>
  <si>
    <t>Pomoći od međunarodnih organizacija, institucija i tijela EU</t>
  </si>
  <si>
    <t>Prijenos između proračunskih korisnika istog proračuna</t>
  </si>
  <si>
    <t>Tekući prijenos između pror.korisnika istog proračuna</t>
  </si>
  <si>
    <t xml:space="preserve">Tekući prijenos između pror.korisnika istog proračuna temeljem prijenosa EU sredstava </t>
  </si>
  <si>
    <t>PRIHODI OD FINANCIJSKE IMOVINE</t>
  </si>
  <si>
    <t>Prihodi od kamata na oročena sredstva</t>
  </si>
  <si>
    <t>Prihodi od pozitivnih tečajnih razlika</t>
  </si>
  <si>
    <t>OSTALI NESPOMENUTI PRIHODI</t>
  </si>
  <si>
    <t>Ostali nespomenuti prihodi</t>
  </si>
  <si>
    <t>PRIHODI OD PRODAJE PROIZVODA I PRUŽENIH USLUGA</t>
  </si>
  <si>
    <t xml:space="preserve">prihodi od prodanih proizvoda </t>
  </si>
  <si>
    <t>Prihodi od pruženih usluga</t>
  </si>
  <si>
    <t>TEKUĆE DONACIJE</t>
  </si>
  <si>
    <t>Tekuće donacije od ostalih subjekata izv.op.pror.</t>
  </si>
  <si>
    <t>PRIHODI IZ PRORAČUNA FINANC.RED.DJEL.PROR.KORISNIKA</t>
  </si>
  <si>
    <t>Prihodi za financiranje rashoda poslovanja</t>
  </si>
  <si>
    <t>Prihodi na temelju ugovorenih obveza</t>
  </si>
  <si>
    <t>7</t>
  </si>
  <si>
    <t>PRIHODI OD PRODAJE NEFINANCIJSKE IMOVINE</t>
  </si>
  <si>
    <t>7211</t>
  </si>
  <si>
    <t>Stambeni objekti za zaposlene</t>
  </si>
  <si>
    <t>3</t>
  </si>
  <si>
    <t>RASHODI POSLOVANJA</t>
  </si>
  <si>
    <t>PLAĆE</t>
  </si>
  <si>
    <t>3111</t>
  </si>
  <si>
    <t>Plaće</t>
  </si>
  <si>
    <t>OSTALI RASHODI ZA ZAPOSLENE</t>
  </si>
  <si>
    <t>3121</t>
  </si>
  <si>
    <t>Ostali rashodi za zaposlene</t>
  </si>
  <si>
    <t>DOPRINOSI NA PLAĆU</t>
  </si>
  <si>
    <t>3132</t>
  </si>
  <si>
    <t>Doprinosi za zdravstveno osiguranje</t>
  </si>
  <si>
    <t>NAKNADE TROŠKOVA ZAPOSLENIMA</t>
  </si>
  <si>
    <t>3211</t>
  </si>
  <si>
    <t>Službena putovanja</t>
  </si>
  <si>
    <t>3212</t>
  </si>
  <si>
    <t>Naknade za prijevoz, zarad na terenu i odvojen život</t>
  </si>
  <si>
    <t>Stručno usavršavnje zaposlenika</t>
  </si>
  <si>
    <t>Ostale naknade troškova zaposlenika-loco.priv.aut.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</si>
  <si>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</si>
  <si>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</si>
  <si>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</si>
  <si>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</si>
  <si>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</si>
  <si>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</si>
  <si>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</si>
  <si>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</si>
  <si>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 xml:space="preserve">Sitni inventar </t>
  </si>
  <si>
    <t>Službena , radna i zaštitna odjeća i obuća</t>
  </si>
  <si>
    <t>RASHODI ZA USLUGE</t>
  </si>
  <si>
    <t>3231</t>
  </si>
  <si>
    <t>Usluge telefona , pošte i prijevoza</t>
  </si>
  <si>
    <t>3232</t>
  </si>
  <si>
    <t>Usluge tekućeg I inv.održavanja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</si>
  <si>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</si>
  <si>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</si>
  <si>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</si>
  <si>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</si>
  <si>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</si>
  <si>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</si>
  <si>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Zdravstvene i veterinarske usluge</t>
  </si>
  <si>
    <t>3237</t>
  </si>
  <si>
    <t>Intelektualne i osobne usluge</t>
  </si>
  <si>
    <t>Računalne usluge</t>
  </si>
  <si>
    <t>3239</t>
  </si>
  <si>
    <t>Ostale usluge</t>
  </si>
  <si>
    <t>NAKNADE TROŠKOVA OSOBAMA IZVAN RADNOG ODNOSA</t>
  </si>
  <si>
    <t>Naknade troškova osobama izvan radnog odnosa</t>
  </si>
  <si>
    <t>OSTALI NESPOMENUTI RASHODI POSLOVANJA</t>
  </si>
  <si>
    <t>3291</t>
  </si>
  <si>
    <t>Naknada članovima predstavničkih i izvršnih tijela i up.vj.</t>
  </si>
  <si>
    <t>3292</t>
  </si>
  <si>
    <t>Premije osiguranja</t>
  </si>
  <si>
    <t>3293</t>
  </si>
  <si>
    <t>Reprezentacija</t>
  </si>
  <si>
    <t>3294</t>
  </si>
  <si>
    <t>Članarine</t>
  </si>
  <si>
    <t>Pristojbe i naknade -upravne, sudske, javni bilježnik</t>
  </si>
  <si>
    <t>3299</t>
  </si>
  <si>
    <t>Ostali nespomenuti rashodi poslovanja</t>
  </si>
  <si>
    <t>OSTALI FINANCIJSKI RASHODI</t>
  </si>
  <si>
    <t>3431</t>
  </si>
  <si>
    <t>Bankarske usluge platnog prometa</t>
  </si>
  <si>
    <t>3432</t>
  </si>
  <si>
    <t>Negativne tečajne razlike</t>
  </si>
  <si>
    <t>3433</t>
  </si>
  <si>
    <t>Zatezne kamate</t>
  </si>
  <si>
    <t>3434</t>
  </si>
  <si>
    <t>Ostali nespomenuti financijski rashodi</t>
  </si>
  <si>
    <t>NAKNADE GRAĐANIMA I KUĆANSTVIMA U NOVCU</t>
  </si>
  <si>
    <t>3721</t>
  </si>
  <si>
    <t>Naknade građanima i kućanstvima u novcu</t>
  </si>
  <si>
    <t>3811</t>
  </si>
  <si>
    <t>Tekuće donacije u novcu</t>
  </si>
  <si>
    <t>4</t>
  </si>
  <si>
    <t>RASHODI ZA NABAVU NEFINANCIJSKE IMOVINE</t>
  </si>
  <si>
    <t>NEMATERIJALNA PRAVA</t>
  </si>
  <si>
    <t>4124</t>
  </si>
  <si>
    <t>Prava</t>
  </si>
  <si>
    <t>POSTROJENJA I OPREMA</t>
  </si>
  <si>
    <t>4221</t>
  </si>
  <si>
    <t>uredska oprema i namještaj</t>
  </si>
  <si>
    <t>4223</t>
  </si>
  <si>
    <t>Oprema za održavanje i zaštitu</t>
  </si>
  <si>
    <t>PRIJEVOZNA SREDSTVA</t>
  </si>
  <si>
    <t>Osobni automobil</t>
  </si>
  <si>
    <t>KNJIGE I UMJ.DJELA</t>
  </si>
  <si>
    <t>4241</t>
  </si>
  <si>
    <t>Knjige i umjetnička djela</t>
  </si>
  <si>
    <t>NEMATERIJALNA PROIZVEDENA IMOVINA</t>
  </si>
  <si>
    <t>4262</t>
  </si>
  <si>
    <t>Ulaganja u računalne programe</t>
  </si>
  <si>
    <t>ukupni prihodi i  primici</t>
  </si>
  <si>
    <t>ukupni rashodi i izdaci</t>
  </si>
  <si>
    <t xml:space="preserve">Razlika - višak /manjak </t>
  </si>
  <si>
    <r>
      <t xml:space="preserve"> DONOS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>) iz prethodne godine</t>
    </r>
  </si>
  <si>
    <r>
      <t>ODNOS (višak/</t>
    </r>
    <r>
      <rPr>
        <sz val="16"/>
        <rFont val="Calibri"/>
        <family val="2"/>
        <charset val="238"/>
        <scheme val="minor"/>
      </rPr>
      <t>manjak</t>
    </r>
    <r>
      <rPr>
        <b/>
        <sz val="16"/>
        <rFont val="Calibri"/>
        <family val="2"/>
        <charset val="238"/>
        <scheme val="minor"/>
      </rPr>
      <t xml:space="preserve">) koji će se </t>
    </r>
    <r>
      <rPr>
        <sz val="16"/>
        <rFont val="Calibri"/>
        <family val="2"/>
        <charset val="238"/>
        <scheme val="minor"/>
      </rPr>
      <t>pokriti</t>
    </r>
    <r>
      <rPr>
        <b/>
        <sz val="16"/>
        <rFont val="Calibri"/>
        <family val="2"/>
        <charset val="238"/>
        <scheme val="minor"/>
      </rPr>
      <t>/rasporediti u slijedećoj godini</t>
    </r>
  </si>
  <si>
    <t>UKUPNO RASPOLOŽIVA SREDSTVA ZA IZVRŠAVANJE</t>
  </si>
  <si>
    <t>plaće</t>
  </si>
  <si>
    <t>programsko</t>
  </si>
  <si>
    <t>stanovi</t>
  </si>
  <si>
    <t>tržište</t>
  </si>
  <si>
    <t xml:space="preserve">hrzz - </t>
  </si>
  <si>
    <t>časopis turizam - pretplata</t>
  </si>
  <si>
    <t>EU-INTERREG I</t>
  </si>
  <si>
    <t>ERASMUS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</si>
</sst>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6" x14ac:knownFonts="1">
    <font>
      <sz val="10"/>
      <name val="MS Sans Serif"/>
      <charset val="238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</font>
    <font>
      <sz val="16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7" borderId="1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0" borderId="1" xfId="0" quotePrefix="1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164" fontId="3" fillId="9" borderId="4" xfId="0" applyNumberFormat="1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0" fontId="1" fillId="3" borderId="1" xfId="0" quotePrefix="1" applyFont="1" applyFill="1" applyBorder="1" applyAlignment="1">
      <alignment vertical="center" wrapText="1"/>
    </xf>
    <xf numFmtId="3" fontId="1" fillId="7" borderId="1" xfId="0" quotePrefix="1" applyNumberFormat="1" applyFont="1" applyFill="1" applyBorder="1" applyAlignment="1">
      <alignment vertical="center" wrapText="1"/>
    </xf>
    <xf numFmtId="3" fontId="1" fillId="8" borderId="1" xfId="0" quotePrefix="1" applyNumberFormat="1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vertical="center" wrapText="1"/>
    </xf>
    <xf numFmtId="3" fontId="1" fillId="3" borderId="1" xfId="0" quotePrefix="1" applyNumberFormat="1" applyFont="1" applyFill="1" applyBorder="1" applyAlignment="1">
      <alignment vertical="center" wrapText="1"/>
    </xf>
    <xf numFmtId="3" fontId="1" fillId="9" borderId="5" xfId="0" quotePrefix="1" applyNumberFormat="1" applyFont="1" applyFill="1" applyBorder="1" applyAlignment="1">
      <alignment vertical="center" wrapText="1"/>
    </xf>
    <xf numFmtId="3" fontId="1" fillId="0" borderId="1" xfId="0" quotePrefix="1" applyNumberFormat="1" applyFont="1" applyBorder="1" applyAlignment="1">
      <alignment vertical="center" wrapText="1"/>
    </xf>
    <xf numFmtId="3" fontId="1" fillId="5" borderId="1" xfId="0" quotePrefix="1" applyNumberFormat="1" applyFont="1" applyFill="1" applyBorder="1" applyAlignment="1">
      <alignment vertical="center" wrapText="1"/>
    </xf>
    <xf numFmtId="3" fontId="1" fillId="6" borderId="2" xfId="0" quotePrefix="1" applyNumberFormat="1" applyFont="1" applyFill="1" applyBorder="1" applyAlignment="1">
      <alignment vertical="center" wrapText="1"/>
    </xf>
    <xf numFmtId="3" fontId="1" fillId="2" borderId="1" xfId="0" quotePrefix="1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3" fontId="1" fillId="9" borderId="1" xfId="0" quotePrefix="1" applyNumberFormat="1" applyFont="1" applyFill="1" applyBorder="1" applyAlignment="1">
      <alignment vertical="center" wrapText="1"/>
    </xf>
    <xf numFmtId="3" fontId="3" fillId="0" borderId="1" xfId="0" quotePrefix="1" applyNumberFormat="1" applyFont="1" applyBorder="1" applyAlignment="1">
      <alignment vertical="center" wrapText="1"/>
    </xf>
    <xf numFmtId="0" fontId="3" fillId="3" borderId="1" xfId="0" quotePrefix="1" applyFont="1" applyFill="1" applyBorder="1" applyAlignment="1">
      <alignment vertical="center" wrapText="1"/>
    </xf>
    <xf numFmtId="3" fontId="3" fillId="5" borderId="1" xfId="0" quotePrefix="1" applyNumberFormat="1" applyFont="1" applyFill="1" applyBorder="1" applyAlignment="1">
      <alignment vertical="center" wrapText="1"/>
    </xf>
    <xf numFmtId="0" fontId="3" fillId="6" borderId="1" xfId="0" quotePrefix="1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3" fontId="1" fillId="8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1" fillId="9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 wrapText="1"/>
    </xf>
    <xf numFmtId="3" fontId="1" fillId="6" borderId="2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right"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9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6" borderId="2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" fillId="0" borderId="1" xfId="0" quotePrefix="1" applyFont="1" applyBorder="1" applyAlignment="1">
      <alignment vertical="center" wrapText="1"/>
    </xf>
    <xf numFmtId="0" fontId="1" fillId="10" borderId="1" xfId="0" quotePrefix="1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1" fillId="10" borderId="1" xfId="0" quotePrefix="1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1" fillId="11" borderId="1" xfId="0" quotePrefix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right" vertical="center" wrapText="1"/>
    </xf>
    <xf numFmtId="0" fontId="3" fillId="11" borderId="1" xfId="0" applyFont="1" applyFill="1" applyBorder="1" applyAlignment="1">
      <alignment vertical="center" wrapText="1"/>
    </xf>
    <xf numFmtId="3" fontId="1" fillId="11" borderId="1" xfId="0" applyNumberFormat="1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3" fontId="1" fillId="7" borderId="3" xfId="0" applyNumberFormat="1" applyFont="1" applyFill="1" applyBorder="1" applyAlignment="1">
      <alignment vertical="center" wrapText="1"/>
    </xf>
    <xf numFmtId="3" fontId="1" fillId="8" borderId="3" xfId="0" applyNumberFormat="1" applyFont="1" applyFill="1" applyBorder="1" applyAlignment="1">
      <alignment vertical="center" wrapText="1"/>
    </xf>
    <xf numFmtId="3" fontId="1" fillId="4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3" fontId="1" fillId="9" borderId="3" xfId="0" applyNumberFormat="1" applyFont="1" applyFill="1" applyBorder="1" applyAlignment="1">
      <alignment vertical="center" wrapText="1"/>
    </xf>
    <xf numFmtId="3" fontId="1" fillId="11" borderId="3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vertical="center" wrapText="1"/>
    </xf>
    <xf numFmtId="3" fontId="1" fillId="6" borderId="6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3" fillId="7" borderId="7" xfId="0" applyNumberFormat="1" applyFont="1" applyFill="1" applyBorder="1" applyAlignment="1">
      <alignment vertical="center" wrapText="1"/>
    </xf>
    <xf numFmtId="3" fontId="3" fillId="8" borderId="7" xfId="0" applyNumberFormat="1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3" fillId="9" borderId="7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5" borderId="7" xfId="0" applyNumberFormat="1" applyFont="1" applyFill="1" applyBorder="1" applyAlignment="1">
      <alignment vertical="center" wrapText="1"/>
    </xf>
    <xf numFmtId="3" fontId="3" fillId="6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3" fontId="1" fillId="7" borderId="7" xfId="0" applyNumberFormat="1" applyFont="1" applyFill="1" applyBorder="1" applyAlignment="1">
      <alignment vertical="center" wrapText="1"/>
    </xf>
    <xf numFmtId="3" fontId="1" fillId="8" borderId="7" xfId="0" applyNumberFormat="1" applyFont="1" applyFill="1" applyBorder="1" applyAlignment="1">
      <alignment vertical="center" wrapText="1"/>
    </xf>
    <xf numFmtId="3" fontId="1" fillId="4" borderId="7" xfId="0" applyNumberFormat="1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vertical="center" wrapText="1"/>
    </xf>
    <xf numFmtId="3" fontId="1" fillId="9" borderId="7" xfId="0" applyNumberFormat="1" applyFont="1" applyFill="1" applyBorder="1" applyAlignment="1">
      <alignment vertical="center" wrapText="1"/>
    </xf>
    <xf numFmtId="3" fontId="1" fillId="5" borderId="7" xfId="0" applyNumberFormat="1" applyFont="1" applyFill="1" applyBorder="1" applyAlignment="1">
      <alignment vertical="center" wrapText="1"/>
    </xf>
    <xf numFmtId="3" fontId="1" fillId="6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3" fontId="1" fillId="12" borderId="7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1" fillId="7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3D46-D94F-486C-AB00-55A693B90B6A}">
  <sheetPr>
    <pageSetUpPr fitToPage="1"/>
  </sheetPr>
  <dimension ref="A1:T1258"/>
  <sheetViews>
    <sheetView showGridLines="0" tabSelected="1" topLeftCell="A42" zoomScaleNormal="100" workbookViewId="0">
      <selection activeCell="F43" sqref="F43"/>
    </sheetView>
  </sheetViews>
  <sheetFormatPr defaultColWidth="9.109375" defaultRowHeight="14.1" customHeight="1" x14ac:dyDescent="0.25"/>
  <cols>
    <col min="1" max="1" width="10.33203125" style="7" customWidth="1"/>
    <col min="2" max="2" width="49.88671875" style="7" customWidth="1"/>
    <col min="3" max="3" width="14.88671875" style="146" customWidth="1"/>
    <col min="4" max="4" width="16.44140625" style="147" customWidth="1"/>
    <col min="5" max="5" width="12.5546875" style="142" customWidth="1"/>
    <col min="6" max="6" width="12.6640625" style="147" customWidth="1"/>
    <col min="7" max="7" width="15.33203125" style="142" customWidth="1"/>
    <col min="8" max="8" width="14.88671875" style="143" customWidth="1"/>
    <col min="9" max="9" width="17.33203125" style="7" customWidth="1"/>
    <col min="10" max="10" width="15.33203125" style="142" customWidth="1"/>
    <col min="11" max="11" width="10.44140625" style="7" customWidth="1"/>
    <col min="12" max="12" width="14.5546875" style="148" customWidth="1"/>
    <col min="13" max="13" width="13.88671875" style="7" customWidth="1"/>
    <col min="14" max="14" width="14.6640625" style="144" customWidth="1"/>
    <col min="15" max="15" width="14.6640625" style="142" customWidth="1"/>
    <col min="16" max="16" width="15.6640625" style="149" customWidth="1"/>
    <col min="17" max="17" width="3.88671875" style="7" customWidth="1"/>
    <col min="18" max="18" width="3.5546875" style="7" customWidth="1"/>
    <col min="19" max="19" width="15" style="7" customWidth="1"/>
    <col min="20" max="20" width="16.109375" style="7" customWidth="1"/>
    <col min="21" max="16384" width="9.109375" style="7"/>
  </cols>
  <sheetData>
    <row r="1" spans="1:20" ht="42" x14ac:dyDescent="0.25">
      <c r="A1" s="1"/>
      <c r="B1" s="1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3"/>
      <c r="H1" s="2" t="s">
        <v>1</v>
      </c>
      <c r="I1" s="4" t="s">
        <v>1</v>
      </c>
      <c r="J1" s="3"/>
      <c r="K1" s="5" t="s">
        <v>2</v>
      </c>
      <c r="L1" s="4" t="s">
        <v>2</v>
      </c>
      <c r="M1" s="6" t="s">
        <v>2</v>
      </c>
      <c r="N1" s="2" t="s">
        <v>1</v>
      </c>
      <c r="O1" s="2" t="s">
        <v>1</v>
      </c>
      <c r="P1" s="2" t="s">
        <v>1</v>
      </c>
      <c r="S1" s="2" t="s">
        <v>1</v>
      </c>
      <c r="T1" s="2" t="s">
        <v>1</v>
      </c>
    </row>
    <row r="2" spans="1:20" ht="42" x14ac:dyDescent="0.25">
      <c r="A2" s="8" t="s">
        <v>3</v>
      </c>
      <c r="B2" s="9" t="s">
        <v>4</v>
      </c>
      <c r="C2" s="10">
        <v>11</v>
      </c>
      <c r="D2" s="11">
        <v>11</v>
      </c>
      <c r="E2" s="12">
        <v>7</v>
      </c>
      <c r="F2" s="13">
        <v>51</v>
      </c>
      <c r="G2" s="14">
        <v>51</v>
      </c>
      <c r="H2" s="15">
        <v>581</v>
      </c>
      <c r="I2" s="16">
        <v>31</v>
      </c>
      <c r="J2" s="14">
        <v>31</v>
      </c>
      <c r="K2" s="17">
        <v>52</v>
      </c>
      <c r="L2" s="16">
        <v>31</v>
      </c>
      <c r="M2" s="18">
        <v>51</v>
      </c>
      <c r="N2" s="19">
        <v>61</v>
      </c>
      <c r="O2" s="20">
        <v>51</v>
      </c>
      <c r="P2" s="14"/>
      <c r="S2" s="16">
        <v>31</v>
      </c>
      <c r="T2" s="11">
        <v>11</v>
      </c>
    </row>
    <row r="3" spans="1:20" ht="28.5" customHeight="1" x14ac:dyDescent="0.25">
      <c r="A3" s="8">
        <v>3801</v>
      </c>
      <c r="B3" s="9" t="s">
        <v>5</v>
      </c>
      <c r="C3" s="21" t="s">
        <v>6</v>
      </c>
      <c r="D3" s="22" t="s">
        <v>7</v>
      </c>
      <c r="E3" s="3"/>
      <c r="F3" s="23">
        <v>622132</v>
      </c>
      <c r="G3" s="3" t="s">
        <v>8</v>
      </c>
      <c r="H3" s="24" t="s">
        <v>9</v>
      </c>
      <c r="I3" s="8" t="s">
        <v>10</v>
      </c>
      <c r="J3" s="3" t="s">
        <v>8</v>
      </c>
      <c r="K3" s="25" t="s">
        <v>10</v>
      </c>
      <c r="L3" s="8" t="s">
        <v>10</v>
      </c>
      <c r="M3" s="26" t="s">
        <v>11</v>
      </c>
      <c r="N3" s="27" t="s">
        <v>11</v>
      </c>
      <c r="O3" s="28" t="s">
        <v>11</v>
      </c>
      <c r="P3" s="29" t="s">
        <v>12</v>
      </c>
      <c r="S3" s="8" t="s">
        <v>10</v>
      </c>
      <c r="T3" s="22"/>
    </row>
    <row r="4" spans="1:20" ht="111" x14ac:dyDescent="0.3">
      <c r="A4" s="30"/>
      <c r="B4" s="31" t="s">
        <v>13</v>
      </c>
      <c r="C4" s="32" t="s">
        <v>14</v>
      </c>
      <c r="D4" s="33" t="s">
        <v>15</v>
      </c>
      <c r="E4" s="34" t="s">
        <v>16</v>
      </c>
      <c r="F4" s="35" t="s">
        <v>16</v>
      </c>
      <c r="G4" s="34"/>
      <c r="H4" s="36" t="s">
        <v>17</v>
      </c>
      <c r="I4" s="37" t="s">
        <v>18</v>
      </c>
      <c r="J4" s="34"/>
      <c r="K4" s="38" t="s">
        <v>19</v>
      </c>
      <c r="L4" s="37" t="s">
        <v>20</v>
      </c>
      <c r="M4" s="39" t="s">
        <v>21</v>
      </c>
      <c r="N4" s="40" t="s">
        <v>22</v>
      </c>
      <c r="O4" s="34" t="s">
        <v>22</v>
      </c>
      <c r="P4" s="41" t="s">
        <v>23</v>
      </c>
      <c r="S4" s="37" t="s">
        <v>18</v>
      </c>
      <c r="T4" s="33" t="s">
        <v>24</v>
      </c>
    </row>
    <row r="5" spans="1:20" ht="44.25" customHeight="1" thickBot="1" x14ac:dyDescent="0.3">
      <c r="A5" s="42" t="s">
        <v>25</v>
      </c>
      <c r="B5" s="42" t="s">
        <v>26</v>
      </c>
      <c r="C5" s="10" t="s">
        <v>27</v>
      </c>
      <c r="D5" s="11" t="s">
        <v>27</v>
      </c>
      <c r="E5" s="43" t="s">
        <v>27</v>
      </c>
      <c r="F5" s="44" t="s">
        <v>28</v>
      </c>
      <c r="G5" s="14"/>
      <c r="H5" s="45" t="s">
        <v>28</v>
      </c>
      <c r="I5" s="16" t="s">
        <v>29</v>
      </c>
      <c r="J5" s="14"/>
      <c r="K5" s="17" t="s">
        <v>19</v>
      </c>
      <c r="L5" s="16" t="s">
        <v>29</v>
      </c>
      <c r="M5" s="46" t="s">
        <v>30</v>
      </c>
      <c r="N5" s="47" t="s">
        <v>28</v>
      </c>
      <c r="O5" s="43" t="s">
        <v>28</v>
      </c>
      <c r="P5" s="14">
        <v>2022</v>
      </c>
      <c r="S5" s="16" t="s">
        <v>29</v>
      </c>
      <c r="T5" s="11" t="s">
        <v>27</v>
      </c>
    </row>
    <row r="6" spans="1:20" ht="18" customHeight="1" thickBot="1" x14ac:dyDescent="0.3">
      <c r="A6" s="42"/>
      <c r="B6" s="42"/>
      <c r="C6" s="48">
        <v>7.5345000000000004</v>
      </c>
      <c r="D6" s="48">
        <v>7.5345000000000004</v>
      </c>
      <c r="E6" s="48">
        <v>7.5345000000000004</v>
      </c>
      <c r="F6" s="48"/>
      <c r="G6" s="49"/>
      <c r="H6" s="50">
        <v>7.5345000000000004</v>
      </c>
      <c r="I6" s="48">
        <v>7.5345000000000004</v>
      </c>
      <c r="J6" s="49"/>
      <c r="K6" s="51"/>
      <c r="L6" s="48">
        <v>7.5345000000000004</v>
      </c>
      <c r="M6" s="48">
        <v>7.5345000000000004</v>
      </c>
      <c r="N6" s="52">
        <v>7.5345000000000004</v>
      </c>
      <c r="O6" s="48">
        <v>7.5345000000000004</v>
      </c>
      <c r="P6" s="48">
        <v>7.5345000000000004</v>
      </c>
      <c r="S6" s="48">
        <v>7.5345000000000004</v>
      </c>
      <c r="T6" s="53"/>
    </row>
    <row r="7" spans="1:20" ht="18" customHeight="1" x14ac:dyDescent="0.25">
      <c r="A7" s="54" t="s">
        <v>31</v>
      </c>
      <c r="B7" s="54" t="s">
        <v>32</v>
      </c>
      <c r="C7" s="55">
        <f t="shared" ref="C7:L7" si="0">SUM(C8+C10+C13+C16+C18+C21+C23)</f>
        <v>1035282</v>
      </c>
      <c r="D7" s="56">
        <f t="shared" si="0"/>
        <v>99618</v>
      </c>
      <c r="E7" s="57">
        <f t="shared" si="0"/>
        <v>0</v>
      </c>
      <c r="F7" s="58">
        <f t="shared" si="0"/>
        <v>0</v>
      </c>
      <c r="G7" s="57">
        <f t="shared" si="0"/>
        <v>0</v>
      </c>
      <c r="H7" s="59">
        <f t="shared" si="0"/>
        <v>182850</v>
      </c>
      <c r="I7" s="60">
        <f t="shared" si="0"/>
        <v>371497</v>
      </c>
      <c r="J7" s="57">
        <f t="shared" si="0"/>
        <v>0</v>
      </c>
      <c r="K7" s="61">
        <f t="shared" si="0"/>
        <v>0</v>
      </c>
      <c r="L7" s="60">
        <f t="shared" si="0"/>
        <v>2654</v>
      </c>
      <c r="M7" s="62">
        <f>SUM(M8+M10+M13+M16+M18+M21+M23)</f>
        <v>0</v>
      </c>
      <c r="N7" s="63">
        <f t="shared" ref="N7:O7" si="1">SUM(N8+N10+N13+N16+N18+N21+N23)</f>
        <v>9843.2000000000007</v>
      </c>
      <c r="O7" s="57">
        <f t="shared" si="1"/>
        <v>26428</v>
      </c>
      <c r="P7" s="64">
        <f t="shared" ref="P7:P70" si="2">SUM(C7:O7)</f>
        <v>1728172.2</v>
      </c>
      <c r="S7" s="60">
        <f t="shared" ref="S7" si="3">SUM(S8+S10+S13+S16+S18+S21+S23)</f>
        <v>374151</v>
      </c>
      <c r="T7" s="56">
        <f t="shared" ref="T7:T70" si="4">SUM(C7:D7)</f>
        <v>1134900</v>
      </c>
    </row>
    <row r="8" spans="1:20" ht="42" x14ac:dyDescent="0.25">
      <c r="A8" s="65">
        <v>632</v>
      </c>
      <c r="B8" s="42" t="s">
        <v>33</v>
      </c>
      <c r="C8" s="55">
        <f t="shared" ref="C8:O8" si="5">SUM(C9)</f>
        <v>0</v>
      </c>
      <c r="D8" s="56">
        <f t="shared" si="5"/>
        <v>0</v>
      </c>
      <c r="E8" s="57">
        <f t="shared" si="5"/>
        <v>0</v>
      </c>
      <c r="F8" s="58">
        <f t="shared" si="5"/>
        <v>0</v>
      </c>
      <c r="G8" s="57">
        <f t="shared" si="5"/>
        <v>0</v>
      </c>
      <c r="H8" s="66">
        <f t="shared" si="5"/>
        <v>182850</v>
      </c>
      <c r="I8" s="58">
        <f t="shared" si="5"/>
        <v>0</v>
      </c>
      <c r="J8" s="57">
        <f t="shared" si="5"/>
        <v>0</v>
      </c>
      <c r="K8" s="61">
        <f t="shared" si="5"/>
        <v>0</v>
      </c>
      <c r="L8" s="58">
        <f t="shared" si="5"/>
        <v>0</v>
      </c>
      <c r="M8" s="62">
        <f>SUM(M9)</f>
        <v>0</v>
      </c>
      <c r="N8" s="63">
        <f t="shared" si="5"/>
        <v>0</v>
      </c>
      <c r="O8" s="57">
        <f t="shared" si="5"/>
        <v>26428</v>
      </c>
      <c r="P8" s="64">
        <f t="shared" si="2"/>
        <v>209278</v>
      </c>
      <c r="S8" s="58">
        <f t="shared" ref="S8" si="6">SUM(S9)</f>
        <v>0</v>
      </c>
      <c r="T8" s="56">
        <f t="shared" si="4"/>
        <v>0</v>
      </c>
    </row>
    <row r="9" spans="1:20" ht="42" x14ac:dyDescent="0.25">
      <c r="A9" s="42">
        <v>6323</v>
      </c>
      <c r="B9" s="42" t="s">
        <v>34</v>
      </c>
      <c r="C9" s="55"/>
      <c r="D9" s="56"/>
      <c r="E9" s="57"/>
      <c r="F9" s="58"/>
      <c r="G9" s="57"/>
      <c r="H9" s="66">
        <v>182850</v>
      </c>
      <c r="I9" s="60"/>
      <c r="J9" s="57"/>
      <c r="K9" s="61"/>
      <c r="L9" s="60"/>
      <c r="M9" s="62">
        <v>0</v>
      </c>
      <c r="N9" s="63"/>
      <c r="O9" s="57">
        <v>26428</v>
      </c>
      <c r="P9" s="64">
        <f t="shared" si="2"/>
        <v>209278</v>
      </c>
      <c r="S9" s="67">
        <f>SUM(I9+L9)+J9</f>
        <v>0</v>
      </c>
      <c r="T9" s="56">
        <f t="shared" si="4"/>
        <v>0</v>
      </c>
    </row>
    <row r="10" spans="1:20" ht="42" x14ac:dyDescent="0.25">
      <c r="A10" s="65">
        <v>639</v>
      </c>
      <c r="B10" s="42" t="s">
        <v>35</v>
      </c>
      <c r="C10" s="55">
        <f>SUM(C11)</f>
        <v>0</v>
      </c>
      <c r="D10" s="56">
        <f>SUM(D11:D12)</f>
        <v>0</v>
      </c>
      <c r="E10" s="57">
        <f>SUM(E11:E12)</f>
        <v>0</v>
      </c>
      <c r="F10" s="58">
        <f>SUM(F11:F12)</f>
        <v>0</v>
      </c>
      <c r="G10" s="57"/>
      <c r="H10" s="66">
        <f>SUM(H11:H12)</f>
        <v>0</v>
      </c>
      <c r="I10" s="60"/>
      <c r="J10" s="57"/>
      <c r="K10" s="61">
        <f>SUM(K11:K12)</f>
        <v>0</v>
      </c>
      <c r="L10" s="60"/>
      <c r="M10" s="62">
        <f>SUM(M11:M12)</f>
        <v>0</v>
      </c>
      <c r="N10" s="63"/>
      <c r="O10" s="57"/>
      <c r="P10" s="64">
        <f t="shared" si="2"/>
        <v>0</v>
      </c>
      <c r="S10" s="60"/>
      <c r="T10" s="56">
        <f t="shared" si="4"/>
        <v>0</v>
      </c>
    </row>
    <row r="11" spans="1:20" ht="42" x14ac:dyDescent="0.25">
      <c r="A11" s="68">
        <v>6391</v>
      </c>
      <c r="B11" s="68" t="s">
        <v>36</v>
      </c>
      <c r="C11" s="55"/>
      <c r="D11" s="56"/>
      <c r="E11" s="57"/>
      <c r="F11" s="58"/>
      <c r="G11" s="57"/>
      <c r="H11" s="66"/>
      <c r="I11" s="60"/>
      <c r="J11" s="57"/>
      <c r="K11" s="69">
        <v>0</v>
      </c>
      <c r="L11" s="60"/>
      <c r="M11" s="62"/>
      <c r="N11" s="63"/>
      <c r="O11" s="57"/>
      <c r="P11" s="64">
        <f t="shared" si="2"/>
        <v>0</v>
      </c>
      <c r="S11" s="67">
        <f>SUM(I11+L11)+J11</f>
        <v>0</v>
      </c>
      <c r="T11" s="56">
        <f t="shared" si="4"/>
        <v>0</v>
      </c>
    </row>
    <row r="12" spans="1:20" ht="63" x14ac:dyDescent="0.25">
      <c r="A12" s="70">
        <v>6393</v>
      </c>
      <c r="B12" s="70" t="s">
        <v>37</v>
      </c>
      <c r="C12" s="55"/>
      <c r="D12" s="56"/>
      <c r="E12" s="57"/>
      <c r="F12" s="58"/>
      <c r="G12" s="57"/>
      <c r="H12" s="66"/>
      <c r="I12" s="60"/>
      <c r="J12" s="57"/>
      <c r="K12" s="61"/>
      <c r="L12" s="60"/>
      <c r="M12" s="62">
        <v>0</v>
      </c>
      <c r="N12" s="63"/>
      <c r="O12" s="57"/>
      <c r="P12" s="64">
        <f t="shared" si="2"/>
        <v>0</v>
      </c>
      <c r="S12" s="67">
        <f>SUM(I12+L12)+J12</f>
        <v>0</v>
      </c>
      <c r="T12" s="56">
        <f t="shared" si="4"/>
        <v>0</v>
      </c>
    </row>
    <row r="13" spans="1:20" ht="21" x14ac:dyDescent="0.25">
      <c r="A13" s="65">
        <v>641</v>
      </c>
      <c r="B13" s="30" t="s">
        <v>38</v>
      </c>
      <c r="C13" s="71">
        <f t="shared" ref="C13:O13" si="7">SUM(C14:C15)</f>
        <v>0</v>
      </c>
      <c r="D13" s="72">
        <f t="shared" si="7"/>
        <v>0</v>
      </c>
      <c r="E13" s="64">
        <f t="shared" si="7"/>
        <v>0</v>
      </c>
      <c r="F13" s="73">
        <f t="shared" si="7"/>
        <v>0</v>
      </c>
      <c r="G13" s="64">
        <f t="shared" si="7"/>
        <v>0</v>
      </c>
      <c r="H13" s="74">
        <f t="shared" si="7"/>
        <v>0</v>
      </c>
      <c r="I13" s="75">
        <f t="shared" si="7"/>
        <v>0</v>
      </c>
      <c r="J13" s="64">
        <f t="shared" si="7"/>
        <v>0</v>
      </c>
      <c r="K13" s="76">
        <f t="shared" si="7"/>
        <v>0</v>
      </c>
      <c r="L13" s="75">
        <f t="shared" si="7"/>
        <v>0</v>
      </c>
      <c r="M13" s="77">
        <f t="shared" si="7"/>
        <v>0</v>
      </c>
      <c r="N13" s="78">
        <f t="shared" si="7"/>
        <v>0</v>
      </c>
      <c r="O13" s="64">
        <f t="shared" si="7"/>
        <v>0</v>
      </c>
      <c r="P13" s="64">
        <f t="shared" si="2"/>
        <v>0</v>
      </c>
      <c r="S13" s="75">
        <f t="shared" ref="S13" si="8">SUM(S14:S15)</f>
        <v>0</v>
      </c>
      <c r="T13" s="56">
        <f t="shared" si="4"/>
        <v>0</v>
      </c>
    </row>
    <row r="14" spans="1:20" ht="21" x14ac:dyDescent="0.25">
      <c r="A14" s="79">
        <v>6413</v>
      </c>
      <c r="B14" s="30" t="s">
        <v>39</v>
      </c>
      <c r="C14" s="80"/>
      <c r="D14" s="53"/>
      <c r="E14" s="49"/>
      <c r="F14" s="81"/>
      <c r="G14" s="49"/>
      <c r="H14" s="82"/>
      <c r="I14" s="83"/>
      <c r="J14" s="49"/>
      <c r="K14" s="51"/>
      <c r="L14" s="83"/>
      <c r="M14" s="84"/>
      <c r="N14" s="85"/>
      <c r="O14" s="49"/>
      <c r="P14" s="64">
        <f t="shared" si="2"/>
        <v>0</v>
      </c>
      <c r="S14" s="67">
        <f>SUM(I14+L14)+J14</f>
        <v>0</v>
      </c>
      <c r="T14" s="56">
        <f t="shared" si="4"/>
        <v>0</v>
      </c>
    </row>
    <row r="15" spans="1:20" ht="21" x14ac:dyDescent="0.25">
      <c r="A15" s="79">
        <v>6415</v>
      </c>
      <c r="B15" s="30" t="s">
        <v>40</v>
      </c>
      <c r="C15" s="80"/>
      <c r="D15" s="53"/>
      <c r="E15" s="49"/>
      <c r="F15" s="81"/>
      <c r="G15" s="49"/>
      <c r="H15" s="82"/>
      <c r="I15" s="83"/>
      <c r="J15" s="49"/>
      <c r="K15" s="51"/>
      <c r="L15" s="83"/>
      <c r="M15" s="84"/>
      <c r="N15" s="85"/>
      <c r="O15" s="49"/>
      <c r="P15" s="64">
        <f t="shared" si="2"/>
        <v>0</v>
      </c>
      <c r="S15" s="67">
        <f>SUM(I15+L15)+J15</f>
        <v>0</v>
      </c>
      <c r="T15" s="56">
        <f t="shared" si="4"/>
        <v>0</v>
      </c>
    </row>
    <row r="16" spans="1:20" ht="21" x14ac:dyDescent="0.25">
      <c r="A16" s="65">
        <v>652</v>
      </c>
      <c r="B16" s="30" t="s">
        <v>41</v>
      </c>
      <c r="C16" s="71">
        <f t="shared" ref="C16:O16" si="9">SUM(C17)</f>
        <v>0</v>
      </c>
      <c r="D16" s="72">
        <f t="shared" si="9"/>
        <v>0</v>
      </c>
      <c r="E16" s="64">
        <f t="shared" si="9"/>
        <v>0</v>
      </c>
      <c r="F16" s="73">
        <f t="shared" si="9"/>
        <v>0</v>
      </c>
      <c r="G16" s="64">
        <f t="shared" si="9"/>
        <v>0</v>
      </c>
      <c r="H16" s="74">
        <f t="shared" si="9"/>
        <v>0</v>
      </c>
      <c r="I16" s="75">
        <f t="shared" si="9"/>
        <v>0</v>
      </c>
      <c r="J16" s="64">
        <f t="shared" si="9"/>
        <v>0</v>
      </c>
      <c r="K16" s="76">
        <f t="shared" si="9"/>
        <v>0</v>
      </c>
      <c r="L16" s="75">
        <f t="shared" si="9"/>
        <v>0</v>
      </c>
      <c r="M16" s="77">
        <f t="shared" si="9"/>
        <v>0</v>
      </c>
      <c r="N16" s="78">
        <f t="shared" si="9"/>
        <v>0</v>
      </c>
      <c r="O16" s="64">
        <f t="shared" si="9"/>
        <v>0</v>
      </c>
      <c r="P16" s="64">
        <f t="shared" si="2"/>
        <v>0</v>
      </c>
      <c r="S16" s="75">
        <f t="shared" ref="S16" si="10">SUM(S17)</f>
        <v>0</v>
      </c>
      <c r="T16" s="56">
        <f t="shared" si="4"/>
        <v>0</v>
      </c>
    </row>
    <row r="17" spans="1:20" ht="21" x14ac:dyDescent="0.25">
      <c r="A17" s="42">
        <v>6526</v>
      </c>
      <c r="B17" s="30" t="s">
        <v>42</v>
      </c>
      <c r="C17" s="80"/>
      <c r="D17" s="53"/>
      <c r="E17" s="49"/>
      <c r="F17" s="81"/>
      <c r="G17" s="49"/>
      <c r="H17" s="82"/>
      <c r="I17" s="83"/>
      <c r="J17" s="49"/>
      <c r="K17" s="51">
        <v>0</v>
      </c>
      <c r="L17" s="83"/>
      <c r="M17" s="84"/>
      <c r="N17" s="85"/>
      <c r="O17" s="49"/>
      <c r="P17" s="64">
        <f t="shared" si="2"/>
        <v>0</v>
      </c>
      <c r="S17" s="67">
        <f>SUM(I17+L17)+J17</f>
        <v>0</v>
      </c>
      <c r="T17" s="56">
        <f t="shared" si="4"/>
        <v>0</v>
      </c>
    </row>
    <row r="18" spans="1:20" ht="42" x14ac:dyDescent="0.25">
      <c r="A18" s="65">
        <v>661</v>
      </c>
      <c r="B18" s="30" t="s">
        <v>43</v>
      </c>
      <c r="C18" s="71">
        <f>SUM(C19:C20)</f>
        <v>0</v>
      </c>
      <c r="D18" s="72">
        <f t="shared" ref="D18:O18" si="11">SUM(D19:D20)</f>
        <v>0</v>
      </c>
      <c r="E18" s="64">
        <f t="shared" si="11"/>
        <v>0</v>
      </c>
      <c r="F18" s="73">
        <f t="shared" si="11"/>
        <v>0</v>
      </c>
      <c r="G18" s="64">
        <f t="shared" si="11"/>
        <v>0</v>
      </c>
      <c r="H18" s="74">
        <f t="shared" si="11"/>
        <v>0</v>
      </c>
      <c r="I18" s="75">
        <f t="shared" si="11"/>
        <v>371497</v>
      </c>
      <c r="J18" s="64">
        <f t="shared" si="11"/>
        <v>0</v>
      </c>
      <c r="K18" s="76">
        <f t="shared" si="11"/>
        <v>0</v>
      </c>
      <c r="L18" s="75">
        <f t="shared" si="11"/>
        <v>2654</v>
      </c>
      <c r="M18" s="86">
        <f t="shared" si="11"/>
        <v>0</v>
      </c>
      <c r="N18" s="78">
        <f t="shared" si="11"/>
        <v>0</v>
      </c>
      <c r="O18" s="64">
        <f t="shared" si="11"/>
        <v>0</v>
      </c>
      <c r="P18" s="64">
        <f t="shared" si="2"/>
        <v>374151</v>
      </c>
      <c r="S18" s="75">
        <f t="shared" ref="S18" si="12">SUM(S19:S20)</f>
        <v>374151</v>
      </c>
      <c r="T18" s="56">
        <f t="shared" si="4"/>
        <v>0</v>
      </c>
    </row>
    <row r="19" spans="1:20" ht="21" x14ac:dyDescent="0.25">
      <c r="A19" s="79">
        <v>6614</v>
      </c>
      <c r="B19" s="30" t="s">
        <v>44</v>
      </c>
      <c r="C19" s="71"/>
      <c r="D19" s="72"/>
      <c r="E19" s="64"/>
      <c r="F19" s="73"/>
      <c r="G19" s="49"/>
      <c r="H19" s="74"/>
      <c r="I19" s="83"/>
      <c r="J19" s="49"/>
      <c r="K19" s="76"/>
      <c r="L19" s="75">
        <v>2654</v>
      </c>
      <c r="M19" s="77"/>
      <c r="N19" s="85"/>
      <c r="O19" s="49"/>
      <c r="P19" s="64">
        <f t="shared" si="2"/>
        <v>2654</v>
      </c>
      <c r="S19" s="67">
        <f>SUM(I19+L19)+J19</f>
        <v>2654</v>
      </c>
      <c r="T19" s="56">
        <f t="shared" si="4"/>
        <v>0</v>
      </c>
    </row>
    <row r="20" spans="1:20" ht="21" x14ac:dyDescent="0.25">
      <c r="A20" s="79">
        <v>6615</v>
      </c>
      <c r="B20" s="30" t="s">
        <v>45</v>
      </c>
      <c r="C20" s="80"/>
      <c r="D20" s="53"/>
      <c r="E20" s="49"/>
      <c r="F20" s="81"/>
      <c r="G20" s="49"/>
      <c r="H20" s="82"/>
      <c r="I20" s="83">
        <v>371497</v>
      </c>
      <c r="J20" s="49">
        <v>0</v>
      </c>
      <c r="K20" s="51"/>
      <c r="L20" s="83"/>
      <c r="M20" s="84"/>
      <c r="N20" s="85"/>
      <c r="O20" s="49"/>
      <c r="P20" s="64">
        <f t="shared" si="2"/>
        <v>371497</v>
      </c>
      <c r="S20" s="67">
        <f>SUM(I20+L20)</f>
        <v>371497</v>
      </c>
      <c r="T20" s="56">
        <f t="shared" si="4"/>
        <v>0</v>
      </c>
    </row>
    <row r="21" spans="1:20" ht="21" x14ac:dyDescent="0.25">
      <c r="A21" s="65">
        <v>663</v>
      </c>
      <c r="B21" s="30" t="s">
        <v>46</v>
      </c>
      <c r="C21" s="71">
        <f t="shared" ref="C21:M21" si="13">SUM(C22)</f>
        <v>0</v>
      </c>
      <c r="D21" s="72">
        <f t="shared" si="13"/>
        <v>0</v>
      </c>
      <c r="E21" s="64">
        <f t="shared" si="13"/>
        <v>0</v>
      </c>
      <c r="F21" s="73">
        <f t="shared" si="13"/>
        <v>0</v>
      </c>
      <c r="G21" s="64">
        <f t="shared" si="13"/>
        <v>0</v>
      </c>
      <c r="H21" s="74">
        <f t="shared" si="13"/>
        <v>0</v>
      </c>
      <c r="I21" s="75">
        <f t="shared" si="13"/>
        <v>0</v>
      </c>
      <c r="J21" s="64">
        <f t="shared" si="13"/>
        <v>0</v>
      </c>
      <c r="K21" s="76">
        <f t="shared" si="13"/>
        <v>0</v>
      </c>
      <c r="L21" s="75">
        <f t="shared" si="13"/>
        <v>0</v>
      </c>
      <c r="M21" s="77">
        <f t="shared" si="13"/>
        <v>0</v>
      </c>
      <c r="N21" s="78">
        <f>SUM(N22)</f>
        <v>9843.2000000000007</v>
      </c>
      <c r="O21" s="64">
        <f>SUM(O22)</f>
        <v>0</v>
      </c>
      <c r="P21" s="64">
        <f t="shared" si="2"/>
        <v>9843.2000000000007</v>
      </c>
      <c r="S21" s="75">
        <f>SUM(S22)</f>
        <v>0</v>
      </c>
      <c r="T21" s="56">
        <f t="shared" si="4"/>
        <v>0</v>
      </c>
    </row>
    <row r="22" spans="1:20" ht="42" x14ac:dyDescent="0.25">
      <c r="A22" s="79">
        <v>6631</v>
      </c>
      <c r="B22" s="30" t="s">
        <v>47</v>
      </c>
      <c r="C22" s="80"/>
      <c r="D22" s="53"/>
      <c r="E22" s="49"/>
      <c r="F22" s="81"/>
      <c r="G22" s="49"/>
      <c r="H22" s="82"/>
      <c r="I22" s="83"/>
      <c r="J22" s="49"/>
      <c r="K22" s="51">
        <v>0</v>
      </c>
      <c r="L22" s="83"/>
      <c r="M22" s="84"/>
      <c r="N22" s="85">
        <v>9843.2000000000007</v>
      </c>
      <c r="O22" s="49"/>
      <c r="P22" s="64">
        <f t="shared" si="2"/>
        <v>9843.2000000000007</v>
      </c>
      <c r="S22" s="67">
        <f>SUM(I22+L22)+J22</f>
        <v>0</v>
      </c>
      <c r="T22" s="56">
        <f t="shared" si="4"/>
        <v>0</v>
      </c>
    </row>
    <row r="23" spans="1:20" ht="42" x14ac:dyDescent="0.25">
      <c r="A23" s="65">
        <v>671</v>
      </c>
      <c r="B23" s="30" t="s">
        <v>48</v>
      </c>
      <c r="C23" s="71">
        <f t="shared" ref="C23:O23" si="14">SUM(C24:C26)</f>
        <v>1035282</v>
      </c>
      <c r="D23" s="72">
        <f t="shared" si="14"/>
        <v>99618</v>
      </c>
      <c r="E23" s="64">
        <f t="shared" si="14"/>
        <v>0</v>
      </c>
      <c r="F23" s="73">
        <f t="shared" si="14"/>
        <v>0</v>
      </c>
      <c r="G23" s="64">
        <f t="shared" si="14"/>
        <v>0</v>
      </c>
      <c r="H23" s="74">
        <f t="shared" si="14"/>
        <v>0</v>
      </c>
      <c r="I23" s="75">
        <f t="shared" si="14"/>
        <v>0</v>
      </c>
      <c r="J23" s="64">
        <f t="shared" si="14"/>
        <v>0</v>
      </c>
      <c r="K23" s="76">
        <f t="shared" si="14"/>
        <v>0</v>
      </c>
      <c r="L23" s="75">
        <f t="shared" si="14"/>
        <v>0</v>
      </c>
      <c r="M23" s="77">
        <f t="shared" si="14"/>
        <v>0</v>
      </c>
      <c r="N23" s="78">
        <f t="shared" si="14"/>
        <v>0</v>
      </c>
      <c r="O23" s="64">
        <f t="shared" si="14"/>
        <v>0</v>
      </c>
      <c r="P23" s="64">
        <f t="shared" si="2"/>
        <v>1134900</v>
      </c>
      <c r="S23" s="75">
        <f t="shared" ref="S23" si="15">SUM(S24:S26)</f>
        <v>0</v>
      </c>
      <c r="T23" s="56">
        <f t="shared" si="4"/>
        <v>1134900</v>
      </c>
    </row>
    <row r="24" spans="1:20" ht="42" x14ac:dyDescent="0.25">
      <c r="A24" s="79">
        <v>6711</v>
      </c>
      <c r="B24" s="30" t="s">
        <v>49</v>
      </c>
      <c r="C24" s="80">
        <v>1035282</v>
      </c>
      <c r="D24" s="53">
        <v>99618</v>
      </c>
      <c r="E24" s="49">
        <v>0</v>
      </c>
      <c r="F24" s="81">
        <v>0</v>
      </c>
      <c r="G24" s="49"/>
      <c r="H24" s="82">
        <v>0</v>
      </c>
      <c r="I24" s="83"/>
      <c r="J24" s="49"/>
      <c r="K24" s="51">
        <v>0</v>
      </c>
      <c r="L24" s="83"/>
      <c r="M24" s="84">
        <v>0</v>
      </c>
      <c r="N24" s="85"/>
      <c r="O24" s="49"/>
      <c r="P24" s="64">
        <f t="shared" si="2"/>
        <v>1134900</v>
      </c>
      <c r="Q24" s="87"/>
      <c r="S24" s="67">
        <f>SUM(I24+L24)+J24</f>
        <v>0</v>
      </c>
      <c r="T24" s="56">
        <f t="shared" si="4"/>
        <v>1134900</v>
      </c>
    </row>
    <row r="25" spans="1:20" ht="21" x14ac:dyDescent="0.25">
      <c r="A25" s="79">
        <v>6713</v>
      </c>
      <c r="B25" s="30" t="s">
        <v>50</v>
      </c>
      <c r="C25" s="80"/>
      <c r="D25" s="53"/>
      <c r="E25" s="49"/>
      <c r="F25" s="81"/>
      <c r="G25" s="49">
        <v>0</v>
      </c>
      <c r="H25" s="82"/>
      <c r="I25" s="83">
        <v>0</v>
      </c>
      <c r="J25" s="49">
        <v>0</v>
      </c>
      <c r="K25" s="51"/>
      <c r="L25" s="83"/>
      <c r="M25" s="84"/>
      <c r="N25" s="85">
        <v>0</v>
      </c>
      <c r="O25" s="49">
        <v>0</v>
      </c>
      <c r="P25" s="64">
        <f t="shared" si="2"/>
        <v>0</v>
      </c>
      <c r="S25" s="67">
        <f>SUM(I25+L25)+J25</f>
        <v>0</v>
      </c>
      <c r="T25" s="56">
        <f t="shared" si="4"/>
        <v>0</v>
      </c>
    </row>
    <row r="26" spans="1:20" ht="18" customHeight="1" x14ac:dyDescent="0.25">
      <c r="A26" s="42"/>
      <c r="B26" s="42"/>
      <c r="C26" s="80"/>
      <c r="D26" s="53"/>
      <c r="E26" s="49"/>
      <c r="F26" s="81"/>
      <c r="G26" s="49"/>
      <c r="H26" s="82"/>
      <c r="I26" s="83"/>
      <c r="J26" s="49"/>
      <c r="K26" s="51"/>
      <c r="L26" s="83"/>
      <c r="M26" s="84"/>
      <c r="N26" s="85"/>
      <c r="O26" s="49"/>
      <c r="P26" s="64">
        <f t="shared" si="2"/>
        <v>0</v>
      </c>
      <c r="S26" s="83"/>
      <c r="T26" s="56">
        <f t="shared" si="4"/>
        <v>0</v>
      </c>
    </row>
    <row r="27" spans="1:20" ht="42" x14ac:dyDescent="0.25">
      <c r="A27" s="88" t="s">
        <v>51</v>
      </c>
      <c r="B27" s="88" t="s">
        <v>52</v>
      </c>
      <c r="C27" s="55">
        <f t="shared" ref="C27:O28" si="16">SUM(C28)</f>
        <v>0</v>
      </c>
      <c r="D27" s="56">
        <f t="shared" si="16"/>
        <v>0</v>
      </c>
      <c r="E27" s="57">
        <f>SUM(E29)</f>
        <v>505</v>
      </c>
      <c r="F27" s="58">
        <f t="shared" si="16"/>
        <v>0</v>
      </c>
      <c r="G27" s="57">
        <f t="shared" si="16"/>
        <v>0</v>
      </c>
      <c r="H27" s="66">
        <f t="shared" si="16"/>
        <v>0</v>
      </c>
      <c r="I27" s="60">
        <f t="shared" si="16"/>
        <v>0</v>
      </c>
      <c r="J27" s="57">
        <f t="shared" si="16"/>
        <v>0</v>
      </c>
      <c r="K27" s="61">
        <f t="shared" si="16"/>
        <v>0</v>
      </c>
      <c r="L27" s="60">
        <f t="shared" si="16"/>
        <v>0</v>
      </c>
      <c r="M27" s="62">
        <f t="shared" si="16"/>
        <v>0</v>
      </c>
      <c r="N27" s="63">
        <f t="shared" si="16"/>
        <v>0</v>
      </c>
      <c r="O27" s="57">
        <f t="shared" si="16"/>
        <v>0</v>
      </c>
      <c r="P27" s="64">
        <f t="shared" si="2"/>
        <v>505</v>
      </c>
      <c r="S27" s="60">
        <f t="shared" ref="S27" si="17">SUM(S28)</f>
        <v>0</v>
      </c>
      <c r="T27" s="56">
        <f t="shared" si="4"/>
        <v>0</v>
      </c>
    </row>
    <row r="28" spans="1:20" ht="42" x14ac:dyDescent="0.25">
      <c r="A28" s="65">
        <v>721</v>
      </c>
      <c r="B28" s="42" t="s">
        <v>52</v>
      </c>
      <c r="C28" s="80">
        <f t="shared" si="16"/>
        <v>0</v>
      </c>
      <c r="D28" s="53">
        <f t="shared" si="16"/>
        <v>0</v>
      </c>
      <c r="E28" s="49"/>
      <c r="F28" s="81"/>
      <c r="G28" s="49">
        <f t="shared" si="16"/>
        <v>0</v>
      </c>
      <c r="H28" s="82"/>
      <c r="I28" s="83">
        <f t="shared" si="16"/>
        <v>0</v>
      </c>
      <c r="J28" s="49">
        <f t="shared" si="16"/>
        <v>0</v>
      </c>
      <c r="K28" s="51">
        <f t="shared" si="16"/>
        <v>0</v>
      </c>
      <c r="L28" s="83">
        <f t="shared" si="16"/>
        <v>0</v>
      </c>
      <c r="M28" s="84">
        <f t="shared" si="16"/>
        <v>0</v>
      </c>
      <c r="N28" s="85">
        <f t="shared" si="16"/>
        <v>0</v>
      </c>
      <c r="O28" s="49">
        <f t="shared" si="16"/>
        <v>0</v>
      </c>
      <c r="P28" s="64">
        <f t="shared" si="2"/>
        <v>0</v>
      </c>
      <c r="S28" s="67">
        <f>SUM(I28+L28)+J28</f>
        <v>0</v>
      </c>
      <c r="T28" s="56">
        <f t="shared" si="4"/>
        <v>0</v>
      </c>
    </row>
    <row r="29" spans="1:20" ht="21" x14ac:dyDescent="0.25">
      <c r="A29" s="79" t="s">
        <v>53</v>
      </c>
      <c r="B29" s="30" t="s">
        <v>54</v>
      </c>
      <c r="C29" s="80"/>
      <c r="D29" s="53"/>
      <c r="E29" s="49">
        <v>505</v>
      </c>
      <c r="F29" s="81"/>
      <c r="G29" s="49"/>
      <c r="H29" s="82"/>
      <c r="I29" s="83"/>
      <c r="J29" s="49"/>
      <c r="K29" s="51"/>
      <c r="L29" s="83"/>
      <c r="M29" s="84"/>
      <c r="N29" s="85"/>
      <c r="O29" s="49"/>
      <c r="P29" s="64">
        <f t="shared" si="2"/>
        <v>505</v>
      </c>
      <c r="S29" s="67">
        <f>SUM(I29+L29)+J29</f>
        <v>0</v>
      </c>
      <c r="T29" s="56">
        <f t="shared" si="4"/>
        <v>0</v>
      </c>
    </row>
    <row r="30" spans="1:20" ht="18" customHeight="1" x14ac:dyDescent="0.25">
      <c r="A30" s="42"/>
      <c r="B30" s="42"/>
      <c r="C30" s="80"/>
      <c r="D30" s="53"/>
      <c r="E30" s="49"/>
      <c r="F30" s="81"/>
      <c r="G30" s="49"/>
      <c r="H30" s="82"/>
      <c r="I30" s="83"/>
      <c r="J30" s="49"/>
      <c r="K30" s="51"/>
      <c r="L30" s="83"/>
      <c r="M30" s="84"/>
      <c r="N30" s="85"/>
      <c r="O30" s="49"/>
      <c r="P30" s="64">
        <f t="shared" si="2"/>
        <v>0</v>
      </c>
      <c r="S30" s="83"/>
      <c r="T30" s="56">
        <f t="shared" si="4"/>
        <v>0</v>
      </c>
    </row>
    <row r="31" spans="1:20" ht="18" customHeight="1" x14ac:dyDescent="0.25">
      <c r="A31" s="42"/>
      <c r="B31" s="42"/>
      <c r="C31" s="80"/>
      <c r="D31" s="53"/>
      <c r="E31" s="49"/>
      <c r="F31" s="81"/>
      <c r="G31" s="49"/>
      <c r="H31" s="82"/>
      <c r="I31" s="83"/>
      <c r="J31" s="49"/>
      <c r="K31" s="51"/>
      <c r="L31" s="83"/>
      <c r="M31" s="84"/>
      <c r="N31" s="85"/>
      <c r="O31" s="49"/>
      <c r="P31" s="64">
        <f t="shared" si="2"/>
        <v>0</v>
      </c>
      <c r="S31" s="83"/>
      <c r="T31" s="56">
        <f t="shared" si="4"/>
        <v>0</v>
      </c>
    </row>
    <row r="32" spans="1:20" ht="18" customHeight="1" x14ac:dyDescent="0.25">
      <c r="A32" s="88" t="s">
        <v>55</v>
      </c>
      <c r="B32" s="88" t="s">
        <v>56</v>
      </c>
      <c r="C32" s="71">
        <f t="shared" ref="C32:O32" si="18">SUM(C34+C36+C38+C42+C47+C53+C63+C65+C72+C77+C79)</f>
        <v>1035282</v>
      </c>
      <c r="D32" s="72">
        <f t="shared" si="18"/>
        <v>89892</v>
      </c>
      <c r="E32" s="64">
        <f t="shared" si="18"/>
        <v>0</v>
      </c>
      <c r="F32" s="73">
        <f t="shared" si="18"/>
        <v>23285</v>
      </c>
      <c r="G32" s="64">
        <f t="shared" si="18"/>
        <v>0</v>
      </c>
      <c r="H32" s="74">
        <f t="shared" si="18"/>
        <v>182850</v>
      </c>
      <c r="I32" s="73">
        <f t="shared" si="18"/>
        <v>388843</v>
      </c>
      <c r="J32" s="64">
        <f t="shared" si="18"/>
        <v>8000</v>
      </c>
      <c r="K32" s="76">
        <f t="shared" si="18"/>
        <v>0</v>
      </c>
      <c r="L32" s="73">
        <f t="shared" si="18"/>
        <v>2654</v>
      </c>
      <c r="M32" s="86">
        <f t="shared" si="18"/>
        <v>1306</v>
      </c>
      <c r="N32" s="78">
        <f t="shared" si="18"/>
        <v>9843</v>
      </c>
      <c r="O32" s="64">
        <f t="shared" si="18"/>
        <v>25101</v>
      </c>
      <c r="P32" s="64">
        <f t="shared" si="2"/>
        <v>1767056</v>
      </c>
      <c r="S32" s="73">
        <f t="shared" ref="S32" si="19">SUM(S34+S36+S38+S42+S47+S53+S63+S65+S72+S77+S79)</f>
        <v>399497</v>
      </c>
      <c r="T32" s="56">
        <f t="shared" si="4"/>
        <v>1125174</v>
      </c>
    </row>
    <row r="33" spans="1:20" ht="18" customHeight="1" x14ac:dyDescent="0.25">
      <c r="A33" s="89">
        <v>31</v>
      </c>
      <c r="B33" s="89"/>
      <c r="C33" s="71">
        <f>SUM(C38+C36+C34)</f>
        <v>1022289</v>
      </c>
      <c r="D33" s="72">
        <f t="shared" ref="D33:O33" si="20">SUM(D38+D36+D34)</f>
        <v>0</v>
      </c>
      <c r="E33" s="64">
        <f t="shared" si="20"/>
        <v>0</v>
      </c>
      <c r="F33" s="73">
        <f t="shared" si="20"/>
        <v>0</v>
      </c>
      <c r="G33" s="64">
        <f t="shared" si="20"/>
        <v>0</v>
      </c>
      <c r="H33" s="74">
        <f t="shared" si="20"/>
        <v>95513</v>
      </c>
      <c r="I33" s="73">
        <f t="shared" si="20"/>
        <v>54118</v>
      </c>
      <c r="J33" s="64">
        <f t="shared" si="20"/>
        <v>0</v>
      </c>
      <c r="K33" s="76">
        <f t="shared" si="20"/>
        <v>0</v>
      </c>
      <c r="L33" s="73">
        <f t="shared" si="20"/>
        <v>0</v>
      </c>
      <c r="M33" s="86">
        <f t="shared" si="20"/>
        <v>1268</v>
      </c>
      <c r="N33" s="78">
        <f t="shared" si="20"/>
        <v>0</v>
      </c>
      <c r="O33" s="64">
        <f t="shared" si="20"/>
        <v>0</v>
      </c>
      <c r="P33" s="64">
        <f t="shared" si="2"/>
        <v>1173188</v>
      </c>
      <c r="S33" s="73">
        <f t="shared" ref="S33" si="21">SUM(S38+S36+S34)</f>
        <v>54118</v>
      </c>
      <c r="T33" s="56">
        <f t="shared" si="4"/>
        <v>1022289</v>
      </c>
    </row>
    <row r="34" spans="1:20" ht="18" customHeight="1" x14ac:dyDescent="0.25">
      <c r="A34" s="65">
        <v>311</v>
      </c>
      <c r="B34" s="30" t="s">
        <v>57</v>
      </c>
      <c r="C34" s="71">
        <f t="shared" ref="C34:O34" si="22">SUM(C35)</f>
        <v>856736</v>
      </c>
      <c r="D34" s="72">
        <f t="shared" si="22"/>
        <v>0</v>
      </c>
      <c r="E34" s="64">
        <f t="shared" si="22"/>
        <v>0</v>
      </c>
      <c r="F34" s="73">
        <f t="shared" si="22"/>
        <v>0</v>
      </c>
      <c r="G34" s="64">
        <f t="shared" si="22"/>
        <v>0</v>
      </c>
      <c r="H34" s="74">
        <f t="shared" si="22"/>
        <v>81985</v>
      </c>
      <c r="I34" s="75">
        <f t="shared" si="22"/>
        <v>46453</v>
      </c>
      <c r="J34" s="64">
        <f t="shared" si="22"/>
        <v>0</v>
      </c>
      <c r="K34" s="76">
        <f t="shared" si="22"/>
        <v>0</v>
      </c>
      <c r="L34" s="75">
        <f t="shared" si="22"/>
        <v>0</v>
      </c>
      <c r="M34" s="77">
        <f t="shared" si="22"/>
        <v>1088</v>
      </c>
      <c r="N34" s="78">
        <f t="shared" si="22"/>
        <v>0</v>
      </c>
      <c r="O34" s="64">
        <f t="shared" si="22"/>
        <v>0</v>
      </c>
      <c r="P34" s="64">
        <f t="shared" si="2"/>
        <v>986262</v>
      </c>
      <c r="S34" s="75">
        <f t="shared" ref="S34" si="23">SUM(S35)</f>
        <v>46453</v>
      </c>
      <c r="T34" s="56">
        <f t="shared" si="4"/>
        <v>856736</v>
      </c>
    </row>
    <row r="35" spans="1:20" ht="18" customHeight="1" x14ac:dyDescent="0.25">
      <c r="A35" s="79" t="s">
        <v>58</v>
      </c>
      <c r="B35" s="30" t="s">
        <v>59</v>
      </c>
      <c r="C35" s="80">
        <v>856736</v>
      </c>
      <c r="D35" s="53"/>
      <c r="E35" s="49"/>
      <c r="F35" s="81"/>
      <c r="G35" s="49">
        <v>0</v>
      </c>
      <c r="H35" s="82">
        <v>81985</v>
      </c>
      <c r="I35" s="83">
        <v>46453</v>
      </c>
      <c r="J35" s="49">
        <v>0</v>
      </c>
      <c r="K35" s="51"/>
      <c r="L35" s="83"/>
      <c r="M35" s="84">
        <v>1088</v>
      </c>
      <c r="N35" s="85">
        <v>0</v>
      </c>
      <c r="O35" s="49">
        <v>0</v>
      </c>
      <c r="P35" s="64">
        <f t="shared" si="2"/>
        <v>986262</v>
      </c>
      <c r="Q35" s="87"/>
      <c r="S35" s="67">
        <f>SUM(I35+L35)+J35</f>
        <v>46453</v>
      </c>
      <c r="T35" s="56">
        <f t="shared" si="4"/>
        <v>856736</v>
      </c>
    </row>
    <row r="36" spans="1:20" ht="18" customHeight="1" x14ac:dyDescent="0.25">
      <c r="A36" s="65">
        <v>312</v>
      </c>
      <c r="B36" s="42" t="s">
        <v>60</v>
      </c>
      <c r="C36" s="71">
        <f t="shared" ref="C36:O36" si="24">SUM(C37)</f>
        <v>24192</v>
      </c>
      <c r="D36" s="72">
        <f t="shared" si="24"/>
        <v>0</v>
      </c>
      <c r="E36" s="64">
        <f t="shared" si="24"/>
        <v>0</v>
      </c>
      <c r="F36" s="73">
        <f t="shared" si="24"/>
        <v>0</v>
      </c>
      <c r="G36" s="64">
        <f t="shared" si="24"/>
        <v>0</v>
      </c>
      <c r="H36" s="74">
        <f t="shared" si="24"/>
        <v>0</v>
      </c>
      <c r="I36" s="75">
        <f t="shared" si="24"/>
        <v>0</v>
      </c>
      <c r="J36" s="64">
        <f t="shared" si="24"/>
        <v>0</v>
      </c>
      <c r="K36" s="76">
        <f t="shared" si="24"/>
        <v>0</v>
      </c>
      <c r="L36" s="75">
        <f t="shared" si="24"/>
        <v>0</v>
      </c>
      <c r="M36" s="77">
        <f t="shared" si="24"/>
        <v>0</v>
      </c>
      <c r="N36" s="78">
        <f t="shared" si="24"/>
        <v>0</v>
      </c>
      <c r="O36" s="64">
        <f t="shared" si="24"/>
        <v>0</v>
      </c>
      <c r="P36" s="64">
        <f t="shared" si="2"/>
        <v>24192</v>
      </c>
      <c r="S36" s="75">
        <f t="shared" ref="S36" si="25">SUM(S37)</f>
        <v>0</v>
      </c>
      <c r="T36" s="56">
        <f t="shared" si="4"/>
        <v>24192</v>
      </c>
    </row>
    <row r="37" spans="1:20" ht="18" customHeight="1" x14ac:dyDescent="0.25">
      <c r="A37" s="79" t="s">
        <v>61</v>
      </c>
      <c r="B37" s="30" t="s">
        <v>62</v>
      </c>
      <c r="C37" s="80">
        <v>24192</v>
      </c>
      <c r="D37" s="53">
        <v>0</v>
      </c>
      <c r="E37" s="49">
        <v>0</v>
      </c>
      <c r="F37" s="81">
        <v>0</v>
      </c>
      <c r="G37" s="49">
        <v>0</v>
      </c>
      <c r="H37" s="82">
        <v>0</v>
      </c>
      <c r="I37" s="83">
        <v>0</v>
      </c>
      <c r="J37" s="49">
        <v>0</v>
      </c>
      <c r="K37" s="51"/>
      <c r="L37" s="83"/>
      <c r="M37" s="84"/>
      <c r="N37" s="85">
        <v>0</v>
      </c>
      <c r="O37" s="49">
        <v>0</v>
      </c>
      <c r="P37" s="64">
        <f t="shared" si="2"/>
        <v>24192</v>
      </c>
      <c r="S37" s="67">
        <f>SUM(I37+L37)+J37</f>
        <v>0</v>
      </c>
      <c r="T37" s="56">
        <f t="shared" si="4"/>
        <v>24192</v>
      </c>
    </row>
    <row r="38" spans="1:20" ht="18" customHeight="1" x14ac:dyDescent="0.25">
      <c r="A38" s="65">
        <v>313</v>
      </c>
      <c r="B38" s="42" t="s">
        <v>63</v>
      </c>
      <c r="C38" s="71">
        <f t="shared" ref="C38:O38" si="26">SUM(C39:C40)</f>
        <v>141361</v>
      </c>
      <c r="D38" s="72">
        <f t="shared" si="26"/>
        <v>0</v>
      </c>
      <c r="E38" s="64">
        <f t="shared" si="26"/>
        <v>0</v>
      </c>
      <c r="F38" s="73">
        <f t="shared" si="26"/>
        <v>0</v>
      </c>
      <c r="G38" s="64">
        <f t="shared" si="26"/>
        <v>0</v>
      </c>
      <c r="H38" s="74">
        <f t="shared" si="26"/>
        <v>13528</v>
      </c>
      <c r="I38" s="75">
        <f t="shared" si="26"/>
        <v>7665</v>
      </c>
      <c r="J38" s="64">
        <f t="shared" si="26"/>
        <v>0</v>
      </c>
      <c r="K38" s="76">
        <f t="shared" si="26"/>
        <v>0</v>
      </c>
      <c r="L38" s="75">
        <f t="shared" si="26"/>
        <v>0</v>
      </c>
      <c r="M38" s="77">
        <f t="shared" si="26"/>
        <v>180</v>
      </c>
      <c r="N38" s="78">
        <f t="shared" si="26"/>
        <v>0</v>
      </c>
      <c r="O38" s="64">
        <f t="shared" si="26"/>
        <v>0</v>
      </c>
      <c r="P38" s="64">
        <f t="shared" si="2"/>
        <v>162734</v>
      </c>
      <c r="S38" s="75">
        <f t="shared" ref="S38" si="27">SUM(S39:S40)</f>
        <v>7665</v>
      </c>
      <c r="T38" s="56">
        <f t="shared" si="4"/>
        <v>141361</v>
      </c>
    </row>
    <row r="39" spans="1:20" ht="18" customHeight="1" x14ac:dyDescent="0.25">
      <c r="A39" s="79" t="s">
        <v>64</v>
      </c>
      <c r="B39" s="30" t="s">
        <v>65</v>
      </c>
      <c r="C39" s="80">
        <v>141361</v>
      </c>
      <c r="D39" s="53"/>
      <c r="E39" s="49"/>
      <c r="F39" s="81"/>
      <c r="G39" s="49">
        <v>0</v>
      </c>
      <c r="H39" s="82">
        <v>13528</v>
      </c>
      <c r="I39" s="83">
        <v>7665</v>
      </c>
      <c r="J39" s="49">
        <v>0</v>
      </c>
      <c r="K39" s="51"/>
      <c r="L39" s="83"/>
      <c r="M39" s="84">
        <v>180</v>
      </c>
      <c r="N39" s="85">
        <v>0</v>
      </c>
      <c r="O39" s="49">
        <v>0</v>
      </c>
      <c r="P39" s="64">
        <f t="shared" si="2"/>
        <v>162734</v>
      </c>
      <c r="Q39" s="87"/>
      <c r="S39" s="67">
        <f>SUM(I39+L39)+J39</f>
        <v>7665</v>
      </c>
      <c r="T39" s="56">
        <f t="shared" si="4"/>
        <v>141361</v>
      </c>
    </row>
    <row r="40" spans="1:20" ht="18" customHeight="1" x14ac:dyDescent="0.25">
      <c r="A40" s="90"/>
      <c r="B40" s="91"/>
      <c r="C40" s="80">
        <v>0</v>
      </c>
      <c r="D40" s="53"/>
      <c r="E40" s="49"/>
      <c r="F40" s="81"/>
      <c r="G40" s="49">
        <v>0</v>
      </c>
      <c r="H40" s="82"/>
      <c r="I40" s="83">
        <v>0</v>
      </c>
      <c r="J40" s="49">
        <v>0</v>
      </c>
      <c r="K40" s="51"/>
      <c r="L40" s="83"/>
      <c r="M40" s="84"/>
      <c r="N40" s="85">
        <v>0</v>
      </c>
      <c r="O40" s="49">
        <v>0</v>
      </c>
      <c r="P40" s="64">
        <f t="shared" si="2"/>
        <v>0</v>
      </c>
      <c r="Q40" s="87"/>
      <c r="S40" s="67">
        <f>SUM(I40+L40)+J40</f>
        <v>0</v>
      </c>
      <c r="T40" s="56">
        <f t="shared" si="4"/>
        <v>0</v>
      </c>
    </row>
    <row r="41" spans="1:20" ht="18" customHeight="1" x14ac:dyDescent="0.25">
      <c r="A41" s="92">
        <v>32</v>
      </c>
      <c r="B41" s="93"/>
      <c r="C41" s="71">
        <f t="shared" ref="C41:L41" si="28">SUM(C65+C63+C53+C47+C42)</f>
        <v>12993</v>
      </c>
      <c r="D41" s="72">
        <f t="shared" si="28"/>
        <v>89331</v>
      </c>
      <c r="E41" s="64">
        <f t="shared" si="28"/>
        <v>0</v>
      </c>
      <c r="F41" s="73">
        <f t="shared" si="28"/>
        <v>23185</v>
      </c>
      <c r="G41" s="64">
        <f t="shared" si="28"/>
        <v>0</v>
      </c>
      <c r="H41" s="74">
        <f t="shared" si="28"/>
        <v>87337</v>
      </c>
      <c r="I41" s="73">
        <f t="shared" si="28"/>
        <v>331774</v>
      </c>
      <c r="J41" s="64">
        <f t="shared" si="28"/>
        <v>8000</v>
      </c>
      <c r="K41" s="76">
        <f t="shared" si="28"/>
        <v>0</v>
      </c>
      <c r="L41" s="73">
        <f t="shared" si="28"/>
        <v>2654</v>
      </c>
      <c r="M41" s="86">
        <f>SUM(M79+M77+M65+M63+M53+M47+M42)</f>
        <v>38</v>
      </c>
      <c r="N41" s="78">
        <f t="shared" ref="N41:O41" si="29">SUM(N65+N63+N53+N47+N42)</f>
        <v>9843</v>
      </c>
      <c r="O41" s="64">
        <f t="shared" si="29"/>
        <v>25101</v>
      </c>
      <c r="P41" s="64">
        <f t="shared" si="2"/>
        <v>590256</v>
      </c>
      <c r="Q41" s="87"/>
      <c r="S41" s="73">
        <f t="shared" ref="S41" si="30">SUM(S65+S63+S53+S47+S42)</f>
        <v>342428</v>
      </c>
      <c r="T41" s="56">
        <f t="shared" si="4"/>
        <v>102324</v>
      </c>
    </row>
    <row r="42" spans="1:20" ht="21" x14ac:dyDescent="0.25">
      <c r="A42" s="65">
        <v>321</v>
      </c>
      <c r="B42" s="30" t="s">
        <v>66</v>
      </c>
      <c r="C42" s="71">
        <f t="shared" ref="C42:O42" si="31">SUM(C43:C46)</f>
        <v>12993</v>
      </c>
      <c r="D42" s="72">
        <f t="shared" si="31"/>
        <v>12115</v>
      </c>
      <c r="E42" s="64">
        <f t="shared" si="31"/>
        <v>0</v>
      </c>
      <c r="F42" s="73">
        <f t="shared" si="31"/>
        <v>1290</v>
      </c>
      <c r="G42" s="64">
        <f t="shared" si="31"/>
        <v>0</v>
      </c>
      <c r="H42" s="74">
        <f t="shared" si="31"/>
        <v>7174</v>
      </c>
      <c r="I42" s="73">
        <f t="shared" si="31"/>
        <v>27341</v>
      </c>
      <c r="J42" s="64">
        <f t="shared" si="31"/>
        <v>0</v>
      </c>
      <c r="K42" s="76">
        <f t="shared" si="31"/>
        <v>0</v>
      </c>
      <c r="L42" s="73">
        <f t="shared" si="31"/>
        <v>0</v>
      </c>
      <c r="M42" s="86">
        <f t="shared" si="31"/>
        <v>38</v>
      </c>
      <c r="N42" s="78">
        <f t="shared" si="31"/>
        <v>3000</v>
      </c>
      <c r="O42" s="64">
        <f t="shared" si="31"/>
        <v>7340</v>
      </c>
      <c r="P42" s="64">
        <f t="shared" si="2"/>
        <v>71291</v>
      </c>
      <c r="S42" s="73">
        <f t="shared" ref="S42" si="32">SUM(S43:S46)</f>
        <v>27341</v>
      </c>
      <c r="T42" s="56">
        <f t="shared" si="4"/>
        <v>25108</v>
      </c>
    </row>
    <row r="43" spans="1:20" ht="18" customHeight="1" x14ac:dyDescent="0.25">
      <c r="A43" s="79" t="s">
        <v>67</v>
      </c>
      <c r="B43" s="30" t="s">
        <v>68</v>
      </c>
      <c r="C43" s="80"/>
      <c r="D43" s="53">
        <v>6784</v>
      </c>
      <c r="E43" s="49"/>
      <c r="F43" s="81">
        <v>1290</v>
      </c>
      <c r="G43" s="49">
        <v>0</v>
      </c>
      <c r="H43" s="82">
        <v>6112</v>
      </c>
      <c r="I43" s="83">
        <v>26545</v>
      </c>
      <c r="J43" s="49">
        <v>0</v>
      </c>
      <c r="K43" s="51"/>
      <c r="L43" s="83"/>
      <c r="M43" s="84">
        <v>0</v>
      </c>
      <c r="N43" s="85">
        <v>3000</v>
      </c>
      <c r="O43" s="49">
        <v>6013</v>
      </c>
      <c r="P43" s="64">
        <f t="shared" si="2"/>
        <v>49744</v>
      </c>
      <c r="Q43" s="87"/>
      <c r="S43" s="67">
        <f>SUM(I43+L43)+J43</f>
        <v>26545</v>
      </c>
      <c r="T43" s="56">
        <f t="shared" si="4"/>
        <v>6784</v>
      </c>
    </row>
    <row r="44" spans="1:20" ht="18" customHeight="1" x14ac:dyDescent="0.25">
      <c r="A44" s="79" t="s">
        <v>69</v>
      </c>
      <c r="B44" s="30" t="s">
        <v>70</v>
      </c>
      <c r="C44" s="80">
        <v>12993</v>
      </c>
      <c r="D44" s="53"/>
      <c r="E44" s="49"/>
      <c r="F44" s="81">
        <v>0</v>
      </c>
      <c r="G44" s="49"/>
      <c r="H44" s="82">
        <v>0</v>
      </c>
      <c r="I44" s="83"/>
      <c r="J44" s="49"/>
      <c r="K44" s="51"/>
      <c r="L44" s="83"/>
      <c r="M44" s="84">
        <v>38</v>
      </c>
      <c r="N44" s="85"/>
      <c r="O44" s="49"/>
      <c r="P44" s="64">
        <f t="shared" si="2"/>
        <v>13031</v>
      </c>
      <c r="S44" s="67">
        <f>SUM(I44+L44)+J44</f>
        <v>0</v>
      </c>
      <c r="T44" s="56">
        <f t="shared" si="4"/>
        <v>12993</v>
      </c>
    </row>
    <row r="45" spans="1:20" ht="18" customHeight="1" x14ac:dyDescent="0.25">
      <c r="A45" s="79">
        <v>3213</v>
      </c>
      <c r="B45" s="30" t="s">
        <v>71</v>
      </c>
      <c r="C45" s="80"/>
      <c r="D45" s="53">
        <v>5331</v>
      </c>
      <c r="E45" s="49"/>
      <c r="F45" s="81">
        <v>0</v>
      </c>
      <c r="G45" s="49">
        <v>0</v>
      </c>
      <c r="H45" s="82">
        <v>1062</v>
      </c>
      <c r="I45" s="83">
        <v>0</v>
      </c>
      <c r="J45" s="49">
        <v>0</v>
      </c>
      <c r="K45" s="51">
        <v>0</v>
      </c>
      <c r="L45" s="83"/>
      <c r="M45" s="84"/>
      <c r="N45" s="85">
        <v>0</v>
      </c>
      <c r="O45" s="49">
        <v>1327</v>
      </c>
      <c r="P45" s="64">
        <f t="shared" si="2"/>
        <v>7720</v>
      </c>
      <c r="Q45" s="87"/>
      <c r="S45" s="67">
        <f>SUM(I45+L45)+J45</f>
        <v>0</v>
      </c>
      <c r="T45" s="56">
        <f t="shared" si="4"/>
        <v>5331</v>
      </c>
    </row>
    <row r="46" spans="1:20" ht="18" customHeight="1" x14ac:dyDescent="0.25">
      <c r="A46" s="79">
        <v>3214</v>
      </c>
      <c r="B46" s="30" t="s">
        <v>72</v>
      </c>
      <c r="C46" s="80"/>
      <c r="D46" s="53"/>
      <c r="E46" s="49"/>
      <c r="F46" s="81"/>
      <c r="G46" s="49">
        <v>0</v>
      </c>
      <c r="H46" s="82"/>
      <c r="I46" s="83">
        <v>796</v>
      </c>
      <c r="J46" s="49">
        <v>0</v>
      </c>
      <c r="K46" s="51"/>
      <c r="L46" s="83"/>
      <c r="M46" s="84"/>
      <c r="N46" s="85">
        <v>0</v>
      </c>
      <c r="O46" s="49">
        <v>0</v>
      </c>
      <c r="P46" s="64">
        <f t="shared" si="2"/>
        <v>796</v>
      </c>
      <c r="S46" s="67">
        <f>SUM(I46+L46)+J46</f>
        <v>796</v>
      </c>
      <c r="T46" s="56">
        <f t="shared" si="4"/>
        <v>0</v>
      </c>
    </row>
    <row r="47" spans="1:20" ht="21" x14ac:dyDescent="0.25">
      <c r="A47" s="65">
        <v>322</v>
      </c>
      <c r="B47" s="30" t="s">
        <v>73</v>
      </c>
      <c r="C47" s="71">
        <f>SUM(C48:C52)</f>
        <v>0</v>
      </c>
      <c r="D47" s="72">
        <f t="shared" ref="D47:O47" si="33">SUM(D48:D52)</f>
        <v>25756</v>
      </c>
      <c r="E47" s="64">
        <f t="shared" si="33"/>
        <v>0</v>
      </c>
      <c r="F47" s="73">
        <f t="shared" si="33"/>
        <v>2290</v>
      </c>
      <c r="G47" s="64">
        <f t="shared" si="33"/>
        <v>5000</v>
      </c>
      <c r="H47" s="74">
        <f t="shared" si="33"/>
        <v>0</v>
      </c>
      <c r="I47" s="73">
        <f t="shared" si="33"/>
        <v>22693</v>
      </c>
      <c r="J47" s="64">
        <f t="shared" si="33"/>
        <v>0</v>
      </c>
      <c r="K47" s="76">
        <f t="shared" si="33"/>
        <v>0</v>
      </c>
      <c r="L47" s="73">
        <f t="shared" si="33"/>
        <v>0</v>
      </c>
      <c r="M47" s="86">
        <f t="shared" si="33"/>
        <v>0</v>
      </c>
      <c r="N47" s="78">
        <f t="shared" si="33"/>
        <v>200</v>
      </c>
      <c r="O47" s="64">
        <f t="shared" si="33"/>
        <v>2454</v>
      </c>
      <c r="P47" s="64">
        <f t="shared" si="2"/>
        <v>58393</v>
      </c>
      <c r="Q47" s="87"/>
      <c r="S47" s="73">
        <f t="shared" ref="S47" si="34">SUM(S48:S52)</f>
        <v>22693</v>
      </c>
      <c r="T47" s="56">
        <f t="shared" si="4"/>
        <v>25756</v>
      </c>
    </row>
    <row r="48" spans="1:20" ht="18" customHeight="1" x14ac:dyDescent="0.25">
      <c r="A48" s="79" t="s">
        <v>74</v>
      </c>
      <c r="B48" s="30" t="s">
        <v>75</v>
      </c>
      <c r="C48" s="80"/>
      <c r="D48" s="53">
        <v>6846</v>
      </c>
      <c r="E48" s="49"/>
      <c r="F48" s="81">
        <v>1000</v>
      </c>
      <c r="G48" s="49">
        <v>0</v>
      </c>
      <c r="H48" s="82">
        <v>0</v>
      </c>
      <c r="I48" s="81">
        <v>9290</v>
      </c>
      <c r="J48" s="49">
        <v>0</v>
      </c>
      <c r="K48" s="51">
        <v>0</v>
      </c>
      <c r="L48" s="81"/>
      <c r="M48" s="84">
        <v>0</v>
      </c>
      <c r="N48" s="85">
        <v>200</v>
      </c>
      <c r="O48" s="49">
        <v>1127</v>
      </c>
      <c r="P48" s="64">
        <f t="shared" si="2"/>
        <v>18463</v>
      </c>
      <c r="Q48" s="87"/>
      <c r="S48" s="67">
        <f>SUM(I48+L48)+J48</f>
        <v>9290</v>
      </c>
      <c r="T48" s="56">
        <f t="shared" si="4"/>
        <v>6846</v>
      </c>
    </row>
    <row r="49" spans="1:20" ht="18" customHeight="1" x14ac:dyDescent="0.25">
      <c r="A49" s="79" t="s">
        <v>76</v>
      </c>
      <c r="B49" s="30" t="s">
        <v>77</v>
      </c>
      <c r="C49" s="80"/>
      <c r="D49" s="53">
        <v>11841</v>
      </c>
      <c r="E49" s="49"/>
      <c r="F49" s="81">
        <v>0</v>
      </c>
      <c r="G49" s="49">
        <v>0</v>
      </c>
      <c r="H49" s="82">
        <v>0</v>
      </c>
      <c r="I49" s="81">
        <v>7963</v>
      </c>
      <c r="J49" s="49">
        <v>0</v>
      </c>
      <c r="K49" s="51"/>
      <c r="L49" s="81"/>
      <c r="M49" s="84"/>
      <c r="N49" s="85">
        <v>0</v>
      </c>
      <c r="O49" s="49">
        <v>0</v>
      </c>
      <c r="P49" s="64">
        <f t="shared" si="2"/>
        <v>19804</v>
      </c>
      <c r="Q49" s="87"/>
      <c r="S49" s="67">
        <f>SUM(I49+L49)+J49</f>
        <v>7963</v>
      </c>
      <c r="T49" s="56">
        <f t="shared" si="4"/>
        <v>11841</v>
      </c>
    </row>
    <row r="50" spans="1:20" ht="18" customHeight="1" x14ac:dyDescent="0.25">
      <c r="A50" s="79" t="s">
        <v>78</v>
      </c>
      <c r="B50" s="30" t="s">
        <v>79</v>
      </c>
      <c r="C50" s="80"/>
      <c r="D50" s="53">
        <v>3591</v>
      </c>
      <c r="E50" s="49"/>
      <c r="F50" s="81">
        <v>1290</v>
      </c>
      <c r="G50" s="49">
        <v>5000</v>
      </c>
      <c r="H50" s="82">
        <v>0</v>
      </c>
      <c r="I50" s="81">
        <v>3981</v>
      </c>
      <c r="J50" s="49"/>
      <c r="K50" s="51"/>
      <c r="L50" s="81"/>
      <c r="M50" s="84"/>
      <c r="N50" s="85">
        <v>0</v>
      </c>
      <c r="O50" s="49">
        <v>0</v>
      </c>
      <c r="P50" s="64">
        <f t="shared" si="2"/>
        <v>13862</v>
      </c>
      <c r="Q50" s="87"/>
      <c r="S50" s="67">
        <f>SUM(I50+L50)+J50</f>
        <v>3981</v>
      </c>
      <c r="T50" s="56">
        <f t="shared" si="4"/>
        <v>3591</v>
      </c>
    </row>
    <row r="51" spans="1:20" ht="18" customHeight="1" x14ac:dyDescent="0.25">
      <c r="A51" s="79" t="s">
        <v>80</v>
      </c>
      <c r="B51" s="30" t="s">
        <v>81</v>
      </c>
      <c r="C51" s="80"/>
      <c r="D51" s="53">
        <v>3366</v>
      </c>
      <c r="E51" s="49"/>
      <c r="F51" s="81">
        <v>0</v>
      </c>
      <c r="G51" s="49">
        <v>0</v>
      </c>
      <c r="H51" s="82">
        <v>0</v>
      </c>
      <c r="I51" s="81">
        <v>1327</v>
      </c>
      <c r="J51" s="49">
        <v>0</v>
      </c>
      <c r="K51" s="51"/>
      <c r="L51" s="81"/>
      <c r="M51" s="84"/>
      <c r="N51" s="85">
        <v>0</v>
      </c>
      <c r="O51" s="49">
        <v>1327</v>
      </c>
      <c r="P51" s="64">
        <f t="shared" si="2"/>
        <v>6020</v>
      </c>
      <c r="Q51" s="87"/>
      <c r="S51" s="67">
        <f>SUM(I51+L51)+J51</f>
        <v>1327</v>
      </c>
      <c r="T51" s="56">
        <f t="shared" si="4"/>
        <v>3366</v>
      </c>
    </row>
    <row r="52" spans="1:20" ht="18" customHeight="1" x14ac:dyDescent="0.25">
      <c r="A52" s="79">
        <v>3227</v>
      </c>
      <c r="B52" s="30" t="s">
        <v>82</v>
      </c>
      <c r="C52" s="80"/>
      <c r="D52" s="53">
        <v>112</v>
      </c>
      <c r="E52" s="49"/>
      <c r="F52" s="81"/>
      <c r="G52" s="49">
        <v>0</v>
      </c>
      <c r="H52" s="82"/>
      <c r="I52" s="81">
        <v>132</v>
      </c>
      <c r="J52" s="49">
        <v>0</v>
      </c>
      <c r="K52" s="51"/>
      <c r="L52" s="81"/>
      <c r="M52" s="84"/>
      <c r="N52" s="85">
        <v>0</v>
      </c>
      <c r="O52" s="49">
        <v>0</v>
      </c>
      <c r="P52" s="64">
        <f t="shared" si="2"/>
        <v>244</v>
      </c>
      <c r="Q52" s="87"/>
      <c r="S52" s="67">
        <f>SUM(I52+L52)+J52</f>
        <v>132</v>
      </c>
      <c r="T52" s="56">
        <f t="shared" si="4"/>
        <v>112</v>
      </c>
    </row>
    <row r="53" spans="1:20" ht="21" x14ac:dyDescent="0.25">
      <c r="A53" s="65">
        <v>323</v>
      </c>
      <c r="B53" s="30" t="s">
        <v>83</v>
      </c>
      <c r="C53" s="71">
        <f>SUM(C54:C62)</f>
        <v>0</v>
      </c>
      <c r="D53" s="72">
        <f t="shared" ref="D53:O53" si="35">SUM(D54:D62)</f>
        <v>44767</v>
      </c>
      <c r="E53" s="64">
        <f t="shared" si="35"/>
        <v>0</v>
      </c>
      <c r="F53" s="73">
        <f t="shared" si="35"/>
        <v>17905</v>
      </c>
      <c r="G53" s="64">
        <f t="shared" si="35"/>
        <v>-5000</v>
      </c>
      <c r="H53" s="74">
        <f t="shared" si="35"/>
        <v>80163</v>
      </c>
      <c r="I53" s="73">
        <f t="shared" si="35"/>
        <v>267447</v>
      </c>
      <c r="J53" s="64">
        <f t="shared" si="35"/>
        <v>0</v>
      </c>
      <c r="K53" s="76">
        <f t="shared" si="35"/>
        <v>0</v>
      </c>
      <c r="L53" s="73">
        <f t="shared" si="35"/>
        <v>2654</v>
      </c>
      <c r="M53" s="86">
        <f t="shared" si="35"/>
        <v>0</v>
      </c>
      <c r="N53" s="78">
        <f t="shared" si="35"/>
        <v>5600</v>
      </c>
      <c r="O53" s="64">
        <f t="shared" si="35"/>
        <v>11643</v>
      </c>
      <c r="P53" s="64">
        <f t="shared" si="2"/>
        <v>425179</v>
      </c>
      <c r="S53" s="73">
        <f t="shared" ref="S53" si="36">SUM(S54:S62)</f>
        <v>270101</v>
      </c>
      <c r="T53" s="56">
        <f t="shared" si="4"/>
        <v>44767</v>
      </c>
    </row>
    <row r="54" spans="1:20" ht="18" customHeight="1" x14ac:dyDescent="0.25">
      <c r="A54" s="79" t="s">
        <v>84</v>
      </c>
      <c r="B54" s="30" t="s">
        <v>85</v>
      </c>
      <c r="C54" s="80"/>
      <c r="D54" s="53">
        <v>4489</v>
      </c>
      <c r="E54" s="49"/>
      <c r="F54" s="81"/>
      <c r="G54" s="49">
        <v>0</v>
      </c>
      <c r="H54" s="82">
        <v>0</v>
      </c>
      <c r="I54" s="83">
        <v>4247</v>
      </c>
      <c r="J54" s="49">
        <v>0</v>
      </c>
      <c r="K54" s="51">
        <v>0</v>
      </c>
      <c r="L54" s="83"/>
      <c r="M54" s="84"/>
      <c r="N54" s="85">
        <v>0</v>
      </c>
      <c r="O54" s="49">
        <v>0</v>
      </c>
      <c r="P54" s="64">
        <f t="shared" si="2"/>
        <v>8736</v>
      </c>
      <c r="Q54" s="87"/>
      <c r="S54" s="67">
        <f t="shared" ref="S54:S62" si="37">SUM(I54+L54)+J54</f>
        <v>4247</v>
      </c>
      <c r="T54" s="56">
        <f t="shared" si="4"/>
        <v>4489</v>
      </c>
    </row>
    <row r="55" spans="1:20" ht="18" customHeight="1" x14ac:dyDescent="0.25">
      <c r="A55" s="79" t="s">
        <v>86</v>
      </c>
      <c r="B55" s="30" t="s">
        <v>87</v>
      </c>
      <c r="C55" s="80"/>
      <c r="D55" s="53">
        <v>16835</v>
      </c>
      <c r="E55" s="49"/>
      <c r="F55" s="81">
        <v>3000</v>
      </c>
      <c r="G55" s="49">
        <v>2000</v>
      </c>
      <c r="H55" s="82">
        <v>0</v>
      </c>
      <c r="I55" s="83">
        <v>14002</v>
      </c>
      <c r="J55" s="49">
        <v>0</v>
      </c>
      <c r="K55" s="51"/>
      <c r="L55" s="83"/>
      <c r="M55" s="84"/>
      <c r="N55" s="85">
        <v>0</v>
      </c>
      <c r="O55" s="49">
        <v>0</v>
      </c>
      <c r="P55" s="64">
        <f t="shared" si="2"/>
        <v>35837</v>
      </c>
      <c r="Q55" s="87"/>
      <c r="S55" s="67">
        <f t="shared" si="37"/>
        <v>14002</v>
      </c>
      <c r="T55" s="56">
        <f t="shared" si="4"/>
        <v>16835</v>
      </c>
    </row>
    <row r="56" spans="1:20" ht="18" customHeight="1" x14ac:dyDescent="0.25">
      <c r="A56" s="79" t="s">
        <v>88</v>
      </c>
      <c r="B56" s="30" t="s">
        <v>89</v>
      </c>
      <c r="C56" s="80"/>
      <c r="D56" s="53">
        <v>2133</v>
      </c>
      <c r="E56" s="49"/>
      <c r="F56" s="81">
        <v>1405</v>
      </c>
      <c r="G56" s="49">
        <v>0</v>
      </c>
      <c r="H56" s="82">
        <v>0</v>
      </c>
      <c r="I56" s="83">
        <v>584</v>
      </c>
      <c r="J56" s="49">
        <v>0</v>
      </c>
      <c r="K56" s="51"/>
      <c r="L56" s="83"/>
      <c r="M56" s="84"/>
      <c r="N56" s="85">
        <v>0</v>
      </c>
      <c r="O56" s="49">
        <v>0</v>
      </c>
      <c r="P56" s="64">
        <f t="shared" si="2"/>
        <v>4122</v>
      </c>
      <c r="Q56" s="87"/>
      <c r="S56" s="67">
        <f t="shared" si="37"/>
        <v>584</v>
      </c>
      <c r="T56" s="56">
        <f t="shared" si="4"/>
        <v>2133</v>
      </c>
    </row>
    <row r="57" spans="1:20" ht="18" customHeight="1" x14ac:dyDescent="0.25">
      <c r="A57" s="79" t="s">
        <v>90</v>
      </c>
      <c r="B57" s="30" t="s">
        <v>91</v>
      </c>
      <c r="C57" s="80"/>
      <c r="D57" s="53">
        <v>2245</v>
      </c>
      <c r="E57" s="49"/>
      <c r="F57" s="81">
        <v>500</v>
      </c>
      <c r="G57" s="49">
        <v>0</v>
      </c>
      <c r="H57" s="82"/>
      <c r="I57" s="83">
        <v>1699</v>
      </c>
      <c r="J57" s="49">
        <v>0</v>
      </c>
      <c r="K57" s="51"/>
      <c r="L57" s="83"/>
      <c r="M57" s="84"/>
      <c r="N57" s="85">
        <v>0</v>
      </c>
      <c r="O57" s="49">
        <v>0</v>
      </c>
      <c r="P57" s="64">
        <f t="shared" si="2"/>
        <v>4444</v>
      </c>
      <c r="Q57" s="87"/>
      <c r="S57" s="67">
        <f t="shared" si="37"/>
        <v>1699</v>
      </c>
      <c r="T57" s="56">
        <f t="shared" si="4"/>
        <v>2245</v>
      </c>
    </row>
    <row r="58" spans="1:20" ht="18" customHeight="1" x14ac:dyDescent="0.25">
      <c r="A58" s="79" t="s">
        <v>92</v>
      </c>
      <c r="B58" s="30" t="s">
        <v>93</v>
      </c>
      <c r="C58" s="80"/>
      <c r="D58" s="53">
        <v>7744</v>
      </c>
      <c r="E58" s="49"/>
      <c r="F58" s="81">
        <v>1000</v>
      </c>
      <c r="G58" s="49">
        <v>0</v>
      </c>
      <c r="H58" s="82">
        <v>9954</v>
      </c>
      <c r="I58" s="83">
        <v>11996</v>
      </c>
      <c r="J58" s="49">
        <v>0</v>
      </c>
      <c r="K58" s="51">
        <v>0</v>
      </c>
      <c r="L58" s="83"/>
      <c r="M58" s="84"/>
      <c r="N58" s="85">
        <v>0</v>
      </c>
      <c r="O58" s="49">
        <v>3318</v>
      </c>
      <c r="P58" s="64">
        <f t="shared" si="2"/>
        <v>34012</v>
      </c>
      <c r="S58" s="67">
        <f t="shared" si="37"/>
        <v>11996</v>
      </c>
      <c r="T58" s="56">
        <f t="shared" si="4"/>
        <v>7744</v>
      </c>
    </row>
    <row r="59" spans="1:20" ht="18" customHeight="1" x14ac:dyDescent="0.25">
      <c r="A59" s="79">
        <v>3236</v>
      </c>
      <c r="B59" s="30" t="s">
        <v>94</v>
      </c>
      <c r="C59" s="80"/>
      <c r="D59" s="53">
        <v>2244</v>
      </c>
      <c r="E59" s="49"/>
      <c r="F59" s="81"/>
      <c r="G59" s="49"/>
      <c r="H59" s="82"/>
      <c r="I59" s="83">
        <v>2654</v>
      </c>
      <c r="J59" s="49"/>
      <c r="K59" s="51"/>
      <c r="L59" s="83"/>
      <c r="M59" s="84"/>
      <c r="N59" s="85"/>
      <c r="O59" s="49"/>
      <c r="P59" s="64">
        <f t="shared" si="2"/>
        <v>4898</v>
      </c>
      <c r="Q59" s="87"/>
      <c r="S59" s="67">
        <f t="shared" si="37"/>
        <v>2654</v>
      </c>
      <c r="T59" s="56">
        <f t="shared" si="4"/>
        <v>2244</v>
      </c>
    </row>
    <row r="60" spans="1:20" ht="18" customHeight="1" x14ac:dyDescent="0.25">
      <c r="A60" s="79" t="s">
        <v>95</v>
      </c>
      <c r="B60" s="30" t="s">
        <v>96</v>
      </c>
      <c r="C60" s="80"/>
      <c r="D60" s="53">
        <v>4587</v>
      </c>
      <c r="E60" s="49"/>
      <c r="F60" s="81">
        <v>10000</v>
      </c>
      <c r="G60" s="49">
        <v>-7000</v>
      </c>
      <c r="H60" s="82">
        <v>52868</v>
      </c>
      <c r="I60" s="83">
        <v>225629</v>
      </c>
      <c r="J60" s="49">
        <v>0</v>
      </c>
      <c r="K60" s="51"/>
      <c r="L60" s="83"/>
      <c r="M60" s="84">
        <v>0</v>
      </c>
      <c r="N60" s="85">
        <v>5600</v>
      </c>
      <c r="O60" s="49">
        <v>8325</v>
      </c>
      <c r="P60" s="64">
        <f t="shared" si="2"/>
        <v>300009</v>
      </c>
      <c r="Q60" s="87"/>
      <c r="S60" s="67">
        <f t="shared" si="37"/>
        <v>225629</v>
      </c>
      <c r="T60" s="56">
        <f t="shared" si="4"/>
        <v>4587</v>
      </c>
    </row>
    <row r="61" spans="1:20" ht="18" customHeight="1" x14ac:dyDescent="0.25">
      <c r="A61" s="79">
        <v>3238</v>
      </c>
      <c r="B61" s="30" t="s">
        <v>97</v>
      </c>
      <c r="C61" s="80"/>
      <c r="D61" s="53">
        <v>2245</v>
      </c>
      <c r="E61" s="49"/>
      <c r="F61" s="81">
        <v>1000</v>
      </c>
      <c r="G61" s="49">
        <v>0</v>
      </c>
      <c r="H61" s="82">
        <v>0</v>
      </c>
      <c r="I61" s="83">
        <v>6636</v>
      </c>
      <c r="J61" s="49">
        <v>0</v>
      </c>
      <c r="K61" s="51"/>
      <c r="L61" s="83"/>
      <c r="M61" s="84"/>
      <c r="N61" s="85">
        <v>0</v>
      </c>
      <c r="O61" s="49">
        <v>0</v>
      </c>
      <c r="P61" s="64">
        <f t="shared" si="2"/>
        <v>9881</v>
      </c>
      <c r="Q61" s="87"/>
      <c r="S61" s="67">
        <f t="shared" si="37"/>
        <v>6636</v>
      </c>
      <c r="T61" s="56">
        <f t="shared" si="4"/>
        <v>2245</v>
      </c>
    </row>
    <row r="62" spans="1:20" ht="18" customHeight="1" x14ac:dyDescent="0.25">
      <c r="A62" s="79" t="s">
        <v>98</v>
      </c>
      <c r="B62" s="30" t="s">
        <v>99</v>
      </c>
      <c r="C62" s="80"/>
      <c r="D62" s="53">
        <v>2245</v>
      </c>
      <c r="E62" s="49"/>
      <c r="F62" s="81">
        <v>1000</v>
      </c>
      <c r="G62" s="49">
        <v>0</v>
      </c>
      <c r="H62" s="82">
        <v>17341</v>
      </c>
      <c r="I62" s="83">
        <v>0</v>
      </c>
      <c r="J62" s="49">
        <v>0</v>
      </c>
      <c r="K62" s="51">
        <v>0</v>
      </c>
      <c r="L62" s="83">
        <v>2654</v>
      </c>
      <c r="M62" s="84">
        <v>0</v>
      </c>
      <c r="N62" s="85">
        <v>0</v>
      </c>
      <c r="O62" s="49">
        <v>0</v>
      </c>
      <c r="P62" s="64">
        <f t="shared" si="2"/>
        <v>23240</v>
      </c>
      <c r="S62" s="67">
        <f t="shared" si="37"/>
        <v>2654</v>
      </c>
      <c r="T62" s="56">
        <f t="shared" si="4"/>
        <v>2245</v>
      </c>
    </row>
    <row r="63" spans="1:20" ht="42" x14ac:dyDescent="0.25">
      <c r="A63" s="65">
        <v>324</v>
      </c>
      <c r="B63" s="30" t="s">
        <v>100</v>
      </c>
      <c r="C63" s="71">
        <f t="shared" ref="C63:O63" si="38">SUM(C64)</f>
        <v>0</v>
      </c>
      <c r="D63" s="72">
        <f t="shared" si="38"/>
        <v>898</v>
      </c>
      <c r="E63" s="64">
        <f t="shared" si="38"/>
        <v>0</v>
      </c>
      <c r="F63" s="73">
        <f t="shared" si="38"/>
        <v>0</v>
      </c>
      <c r="G63" s="64">
        <f t="shared" si="38"/>
        <v>0</v>
      </c>
      <c r="H63" s="74">
        <f t="shared" si="38"/>
        <v>0</v>
      </c>
      <c r="I63" s="73">
        <f t="shared" si="38"/>
        <v>371</v>
      </c>
      <c r="J63" s="64">
        <f t="shared" si="38"/>
        <v>0</v>
      </c>
      <c r="K63" s="76">
        <f t="shared" si="38"/>
        <v>0</v>
      </c>
      <c r="L63" s="73">
        <f t="shared" si="38"/>
        <v>0</v>
      </c>
      <c r="M63" s="86">
        <f t="shared" si="38"/>
        <v>0</v>
      </c>
      <c r="N63" s="78">
        <f t="shared" si="38"/>
        <v>743</v>
      </c>
      <c r="O63" s="64">
        <f t="shared" si="38"/>
        <v>1633</v>
      </c>
      <c r="P63" s="64">
        <f t="shared" si="2"/>
        <v>3645</v>
      </c>
      <c r="S63" s="73">
        <f t="shared" ref="S63" si="39">SUM(S64)</f>
        <v>371</v>
      </c>
      <c r="T63" s="56">
        <f t="shared" si="4"/>
        <v>898</v>
      </c>
    </row>
    <row r="64" spans="1:20" ht="42" x14ac:dyDescent="0.25">
      <c r="A64" s="79">
        <v>3241</v>
      </c>
      <c r="B64" s="30" t="s">
        <v>101</v>
      </c>
      <c r="C64" s="80"/>
      <c r="D64" s="53">
        <v>898</v>
      </c>
      <c r="E64" s="49"/>
      <c r="F64" s="81"/>
      <c r="G64" s="49">
        <v>0</v>
      </c>
      <c r="H64" s="82"/>
      <c r="I64" s="81">
        <v>371</v>
      </c>
      <c r="J64" s="49">
        <v>0</v>
      </c>
      <c r="K64" s="51"/>
      <c r="L64" s="81"/>
      <c r="M64" s="84">
        <v>0</v>
      </c>
      <c r="N64" s="85">
        <v>743</v>
      </c>
      <c r="O64" s="49">
        <v>1633</v>
      </c>
      <c r="P64" s="64">
        <f t="shared" si="2"/>
        <v>3645</v>
      </c>
      <c r="S64" s="67">
        <f>SUM(I64+L64)+J64</f>
        <v>371</v>
      </c>
      <c r="T64" s="56">
        <f t="shared" si="4"/>
        <v>898</v>
      </c>
    </row>
    <row r="65" spans="1:20" ht="42" x14ac:dyDescent="0.25">
      <c r="A65" s="65">
        <v>329</v>
      </c>
      <c r="B65" s="30" t="s">
        <v>102</v>
      </c>
      <c r="C65" s="71">
        <f t="shared" ref="C65:O65" si="40">SUM(C66:C71)</f>
        <v>0</v>
      </c>
      <c r="D65" s="72">
        <f t="shared" si="40"/>
        <v>5795</v>
      </c>
      <c r="E65" s="64">
        <f t="shared" si="40"/>
        <v>0</v>
      </c>
      <c r="F65" s="73">
        <f t="shared" si="40"/>
        <v>1700</v>
      </c>
      <c r="G65" s="64">
        <f t="shared" si="40"/>
        <v>0</v>
      </c>
      <c r="H65" s="74">
        <f t="shared" si="40"/>
        <v>0</v>
      </c>
      <c r="I65" s="73">
        <f t="shared" si="40"/>
        <v>13922</v>
      </c>
      <c r="J65" s="64">
        <f t="shared" si="40"/>
        <v>8000</v>
      </c>
      <c r="K65" s="76">
        <f t="shared" si="40"/>
        <v>0</v>
      </c>
      <c r="L65" s="73">
        <f t="shared" si="40"/>
        <v>0</v>
      </c>
      <c r="M65" s="86">
        <f t="shared" si="40"/>
        <v>0</v>
      </c>
      <c r="N65" s="78">
        <f t="shared" si="40"/>
        <v>300</v>
      </c>
      <c r="O65" s="64">
        <f t="shared" si="40"/>
        <v>2031</v>
      </c>
      <c r="P65" s="64">
        <f t="shared" si="2"/>
        <v>31748</v>
      </c>
      <c r="S65" s="73">
        <f t="shared" ref="S65" si="41">SUM(S66:S71)</f>
        <v>21922</v>
      </c>
      <c r="T65" s="56">
        <f t="shared" si="4"/>
        <v>5795</v>
      </c>
    </row>
    <row r="66" spans="1:20" ht="42" x14ac:dyDescent="0.25">
      <c r="A66" s="79" t="s">
        <v>103</v>
      </c>
      <c r="B66" s="30" t="s">
        <v>104</v>
      </c>
      <c r="C66" s="80"/>
      <c r="D66" s="53">
        <v>4040</v>
      </c>
      <c r="E66" s="49"/>
      <c r="F66" s="81"/>
      <c r="G66" s="49"/>
      <c r="H66" s="82"/>
      <c r="I66" s="81"/>
      <c r="J66" s="49"/>
      <c r="K66" s="51"/>
      <c r="L66" s="81"/>
      <c r="M66" s="84"/>
      <c r="N66" s="85"/>
      <c r="O66" s="49"/>
      <c r="P66" s="64">
        <f t="shared" si="2"/>
        <v>4040</v>
      </c>
      <c r="Q66" s="87"/>
      <c r="S66" s="67">
        <f t="shared" ref="S66:S71" si="42">SUM(I66+L66)+J66</f>
        <v>0</v>
      </c>
      <c r="T66" s="56">
        <f t="shared" si="4"/>
        <v>4040</v>
      </c>
    </row>
    <row r="67" spans="1:20" ht="18" customHeight="1" x14ac:dyDescent="0.25">
      <c r="A67" s="79" t="s">
        <v>105</v>
      </c>
      <c r="B67" s="30" t="s">
        <v>106</v>
      </c>
      <c r="C67" s="80"/>
      <c r="D67" s="53">
        <v>1216</v>
      </c>
      <c r="E67" s="49"/>
      <c r="F67" s="81">
        <v>1000</v>
      </c>
      <c r="G67" s="49">
        <v>0</v>
      </c>
      <c r="H67" s="82">
        <v>0</v>
      </c>
      <c r="I67" s="81">
        <v>531</v>
      </c>
      <c r="J67" s="49">
        <v>0</v>
      </c>
      <c r="K67" s="51"/>
      <c r="L67" s="81"/>
      <c r="M67" s="84"/>
      <c r="N67" s="85">
        <v>0</v>
      </c>
      <c r="O67" s="49">
        <v>0</v>
      </c>
      <c r="P67" s="64">
        <f t="shared" si="2"/>
        <v>2747</v>
      </c>
      <c r="Q67" s="87"/>
      <c r="S67" s="67">
        <f t="shared" si="42"/>
        <v>531</v>
      </c>
      <c r="T67" s="56">
        <f t="shared" si="4"/>
        <v>1216</v>
      </c>
    </row>
    <row r="68" spans="1:20" ht="18" customHeight="1" x14ac:dyDescent="0.25">
      <c r="A68" s="79" t="s">
        <v>107</v>
      </c>
      <c r="B68" s="30" t="s">
        <v>108</v>
      </c>
      <c r="C68" s="80"/>
      <c r="D68" s="53">
        <v>539</v>
      </c>
      <c r="E68" s="49"/>
      <c r="F68" s="81">
        <v>500</v>
      </c>
      <c r="G68" s="94">
        <v>0</v>
      </c>
      <c r="H68" s="82"/>
      <c r="I68" s="81">
        <v>6621</v>
      </c>
      <c r="J68" s="94">
        <v>8000</v>
      </c>
      <c r="K68" s="51">
        <v>0</v>
      </c>
      <c r="L68" s="81"/>
      <c r="M68" s="84">
        <v>0</v>
      </c>
      <c r="N68" s="85">
        <v>300</v>
      </c>
      <c r="O68" s="49">
        <v>2031</v>
      </c>
      <c r="P68" s="64">
        <f t="shared" si="2"/>
        <v>17991</v>
      </c>
      <c r="Q68" s="87"/>
      <c r="S68" s="67">
        <f t="shared" si="42"/>
        <v>14621</v>
      </c>
      <c r="T68" s="56">
        <f t="shared" si="4"/>
        <v>539</v>
      </c>
    </row>
    <row r="69" spans="1:20" ht="18" customHeight="1" x14ac:dyDescent="0.25">
      <c r="A69" s="79" t="s">
        <v>109</v>
      </c>
      <c r="B69" s="30" t="s">
        <v>110</v>
      </c>
      <c r="C69" s="80"/>
      <c r="D69" s="53"/>
      <c r="E69" s="49"/>
      <c r="F69" s="81">
        <v>0</v>
      </c>
      <c r="G69" s="49">
        <v>0</v>
      </c>
      <c r="H69" s="82">
        <v>0</v>
      </c>
      <c r="I69" s="81">
        <v>1991</v>
      </c>
      <c r="J69" s="49">
        <v>0</v>
      </c>
      <c r="K69" s="51"/>
      <c r="L69" s="81"/>
      <c r="M69" s="84"/>
      <c r="N69" s="85">
        <v>0</v>
      </c>
      <c r="O69" s="49">
        <v>0</v>
      </c>
      <c r="P69" s="64">
        <f t="shared" si="2"/>
        <v>1991</v>
      </c>
      <c r="Q69" s="87"/>
      <c r="S69" s="67">
        <f t="shared" si="42"/>
        <v>1991</v>
      </c>
      <c r="T69" s="56">
        <f t="shared" si="4"/>
        <v>0</v>
      </c>
    </row>
    <row r="70" spans="1:20" ht="18" customHeight="1" x14ac:dyDescent="0.25">
      <c r="A70" s="79">
        <v>3295</v>
      </c>
      <c r="B70" s="30" t="s">
        <v>111</v>
      </c>
      <c r="C70" s="80"/>
      <c r="D70" s="53"/>
      <c r="E70" s="49"/>
      <c r="F70" s="81">
        <v>100</v>
      </c>
      <c r="G70" s="49">
        <v>0</v>
      </c>
      <c r="H70" s="82"/>
      <c r="I70" s="81">
        <v>2124</v>
      </c>
      <c r="J70" s="49">
        <v>0</v>
      </c>
      <c r="K70" s="51"/>
      <c r="L70" s="81"/>
      <c r="M70" s="84"/>
      <c r="N70" s="85">
        <v>0</v>
      </c>
      <c r="O70" s="49">
        <v>0</v>
      </c>
      <c r="P70" s="64">
        <f t="shared" si="2"/>
        <v>2224</v>
      </c>
      <c r="S70" s="67">
        <f t="shared" si="42"/>
        <v>2124</v>
      </c>
      <c r="T70" s="56">
        <f t="shared" si="4"/>
        <v>0</v>
      </c>
    </row>
    <row r="71" spans="1:20" ht="18" customHeight="1" x14ac:dyDescent="0.25">
      <c r="A71" s="79" t="s">
        <v>112</v>
      </c>
      <c r="B71" s="30" t="s">
        <v>113</v>
      </c>
      <c r="C71" s="80"/>
      <c r="D71" s="53"/>
      <c r="E71" s="49"/>
      <c r="F71" s="81">
        <v>100</v>
      </c>
      <c r="G71" s="49">
        <v>0</v>
      </c>
      <c r="H71" s="82">
        <v>0</v>
      </c>
      <c r="I71" s="81">
        <v>2655</v>
      </c>
      <c r="J71" s="49">
        <v>0</v>
      </c>
      <c r="K71" s="51"/>
      <c r="L71" s="81"/>
      <c r="M71" s="84"/>
      <c r="N71" s="85">
        <v>0</v>
      </c>
      <c r="O71" s="49">
        <v>0</v>
      </c>
      <c r="P71" s="64">
        <f t="shared" ref="P71:P98" si="43">SUM(C71:O71)</f>
        <v>2755</v>
      </c>
      <c r="Q71" s="87"/>
      <c r="S71" s="67">
        <f t="shared" si="42"/>
        <v>2655</v>
      </c>
      <c r="T71" s="56">
        <f t="shared" ref="T71:T98" si="44">SUM(C71:D71)</f>
        <v>0</v>
      </c>
    </row>
    <row r="72" spans="1:20" ht="21" x14ac:dyDescent="0.25">
      <c r="A72" s="65">
        <v>343</v>
      </c>
      <c r="B72" s="30" t="s">
        <v>114</v>
      </c>
      <c r="C72" s="71">
        <f t="shared" ref="C72:O72" si="45">SUM(C73:C76)</f>
        <v>0</v>
      </c>
      <c r="D72" s="72">
        <f t="shared" si="45"/>
        <v>561</v>
      </c>
      <c r="E72" s="64">
        <f t="shared" si="45"/>
        <v>0</v>
      </c>
      <c r="F72" s="73">
        <f t="shared" si="45"/>
        <v>100</v>
      </c>
      <c r="G72" s="64">
        <f t="shared" si="45"/>
        <v>0</v>
      </c>
      <c r="H72" s="74">
        <f t="shared" si="45"/>
        <v>0</v>
      </c>
      <c r="I72" s="73">
        <f t="shared" si="45"/>
        <v>1690</v>
      </c>
      <c r="J72" s="64">
        <f t="shared" si="45"/>
        <v>0</v>
      </c>
      <c r="K72" s="76">
        <f t="shared" si="45"/>
        <v>0</v>
      </c>
      <c r="L72" s="73">
        <f t="shared" si="45"/>
        <v>0</v>
      </c>
      <c r="M72" s="86">
        <f t="shared" si="45"/>
        <v>0</v>
      </c>
      <c r="N72" s="78">
        <f t="shared" si="45"/>
        <v>0</v>
      </c>
      <c r="O72" s="64">
        <f t="shared" si="45"/>
        <v>0</v>
      </c>
      <c r="P72" s="64">
        <f t="shared" si="43"/>
        <v>2351</v>
      </c>
      <c r="S72" s="73">
        <f t="shared" ref="S72" si="46">SUM(S73:S76)</f>
        <v>1690</v>
      </c>
      <c r="T72" s="56">
        <f t="shared" si="44"/>
        <v>561</v>
      </c>
    </row>
    <row r="73" spans="1:20" ht="18" customHeight="1" x14ac:dyDescent="0.25">
      <c r="A73" s="79" t="s">
        <v>115</v>
      </c>
      <c r="B73" s="30" t="s">
        <v>116</v>
      </c>
      <c r="C73" s="80"/>
      <c r="D73" s="53">
        <v>561</v>
      </c>
      <c r="E73" s="49"/>
      <c r="F73" s="81">
        <v>100</v>
      </c>
      <c r="G73" s="49">
        <v>0</v>
      </c>
      <c r="H73" s="82">
        <v>0</v>
      </c>
      <c r="I73" s="81">
        <v>1327</v>
      </c>
      <c r="J73" s="49">
        <v>0</v>
      </c>
      <c r="K73" s="51"/>
      <c r="L73" s="81"/>
      <c r="M73" s="84"/>
      <c r="N73" s="85">
        <v>0</v>
      </c>
      <c r="O73" s="49">
        <v>0</v>
      </c>
      <c r="P73" s="64">
        <f t="shared" si="43"/>
        <v>1988</v>
      </c>
      <c r="S73" s="67">
        <f>SUM(I73+L73)+J73</f>
        <v>1327</v>
      </c>
      <c r="T73" s="56">
        <f t="shared" si="44"/>
        <v>561</v>
      </c>
    </row>
    <row r="74" spans="1:20" ht="18" customHeight="1" x14ac:dyDescent="0.25">
      <c r="A74" s="79" t="s">
        <v>117</v>
      </c>
      <c r="B74" s="30" t="s">
        <v>118</v>
      </c>
      <c r="C74" s="80"/>
      <c r="D74" s="53"/>
      <c r="E74" s="49"/>
      <c r="F74" s="81"/>
      <c r="G74" s="49">
        <v>0</v>
      </c>
      <c r="H74" s="82"/>
      <c r="I74" s="81">
        <v>0</v>
      </c>
      <c r="J74" s="49">
        <v>0</v>
      </c>
      <c r="K74" s="51"/>
      <c r="L74" s="81"/>
      <c r="M74" s="84"/>
      <c r="N74" s="85">
        <v>0</v>
      </c>
      <c r="O74" s="49">
        <v>0</v>
      </c>
      <c r="P74" s="64">
        <f t="shared" si="43"/>
        <v>0</v>
      </c>
      <c r="S74" s="67">
        <f>SUM(I74+L74)+J74</f>
        <v>0</v>
      </c>
      <c r="T74" s="56">
        <f t="shared" si="44"/>
        <v>0</v>
      </c>
    </row>
    <row r="75" spans="1:20" ht="18" customHeight="1" x14ac:dyDescent="0.25">
      <c r="A75" s="79" t="s">
        <v>119</v>
      </c>
      <c r="B75" s="30" t="s">
        <v>120</v>
      </c>
      <c r="C75" s="80"/>
      <c r="D75" s="53"/>
      <c r="E75" s="49"/>
      <c r="F75" s="81"/>
      <c r="G75" s="49"/>
      <c r="H75" s="82"/>
      <c r="I75" s="81"/>
      <c r="J75" s="49"/>
      <c r="K75" s="51"/>
      <c r="L75" s="81"/>
      <c r="M75" s="84"/>
      <c r="N75" s="85"/>
      <c r="O75" s="49"/>
      <c r="P75" s="64">
        <f t="shared" si="43"/>
        <v>0</v>
      </c>
      <c r="S75" s="67">
        <f>SUM(I75+L75)+J75</f>
        <v>0</v>
      </c>
      <c r="T75" s="56">
        <f t="shared" si="44"/>
        <v>0</v>
      </c>
    </row>
    <row r="76" spans="1:20" ht="18" customHeight="1" x14ac:dyDescent="0.25">
      <c r="A76" s="79" t="s">
        <v>121</v>
      </c>
      <c r="B76" s="30" t="s">
        <v>122</v>
      </c>
      <c r="C76" s="80"/>
      <c r="D76" s="53"/>
      <c r="E76" s="49"/>
      <c r="F76" s="81"/>
      <c r="G76" s="49">
        <v>0</v>
      </c>
      <c r="H76" s="82"/>
      <c r="I76" s="81">
        <v>363</v>
      </c>
      <c r="J76" s="49">
        <v>0</v>
      </c>
      <c r="K76" s="51"/>
      <c r="L76" s="81"/>
      <c r="M76" s="84"/>
      <c r="N76" s="85">
        <v>0</v>
      </c>
      <c r="O76" s="49">
        <v>0</v>
      </c>
      <c r="P76" s="64">
        <f t="shared" si="43"/>
        <v>363</v>
      </c>
      <c r="S76" s="67">
        <f>SUM(I76+L76)+J76</f>
        <v>363</v>
      </c>
      <c r="T76" s="56">
        <f t="shared" si="44"/>
        <v>0</v>
      </c>
    </row>
    <row r="77" spans="1:20" ht="42" x14ac:dyDescent="0.25">
      <c r="A77" s="65">
        <v>372</v>
      </c>
      <c r="B77" s="42" t="s">
        <v>123</v>
      </c>
      <c r="C77" s="71">
        <f t="shared" ref="C77:O77" si="47">SUM(C78)</f>
        <v>0</v>
      </c>
      <c r="D77" s="72">
        <f t="shared" si="47"/>
        <v>0</v>
      </c>
      <c r="E77" s="64">
        <f t="shared" si="47"/>
        <v>0</v>
      </c>
      <c r="F77" s="73">
        <f t="shared" si="47"/>
        <v>0</v>
      </c>
      <c r="G77" s="64">
        <f t="shared" si="47"/>
        <v>0</v>
      </c>
      <c r="H77" s="74">
        <f t="shared" si="47"/>
        <v>0</v>
      </c>
      <c r="I77" s="73">
        <f t="shared" si="47"/>
        <v>1261</v>
      </c>
      <c r="J77" s="64">
        <f t="shared" si="47"/>
        <v>0</v>
      </c>
      <c r="K77" s="76">
        <f t="shared" si="47"/>
        <v>0</v>
      </c>
      <c r="L77" s="73">
        <f t="shared" si="47"/>
        <v>0</v>
      </c>
      <c r="M77" s="86">
        <f t="shared" si="47"/>
        <v>0</v>
      </c>
      <c r="N77" s="78">
        <f t="shared" si="47"/>
        <v>0</v>
      </c>
      <c r="O77" s="64">
        <f t="shared" si="47"/>
        <v>0</v>
      </c>
      <c r="P77" s="64">
        <f t="shared" si="43"/>
        <v>1261</v>
      </c>
      <c r="S77" s="73">
        <f t="shared" ref="S77" si="48">SUM(S78)</f>
        <v>1261</v>
      </c>
      <c r="T77" s="56">
        <f t="shared" si="44"/>
        <v>0</v>
      </c>
    </row>
    <row r="78" spans="1:20" ht="18" customHeight="1" x14ac:dyDescent="0.25">
      <c r="A78" s="79" t="s">
        <v>124</v>
      </c>
      <c r="B78" s="30" t="s">
        <v>125</v>
      </c>
      <c r="C78" s="80">
        <v>0</v>
      </c>
      <c r="D78" s="53"/>
      <c r="E78" s="49"/>
      <c r="F78" s="81"/>
      <c r="G78" s="49">
        <v>0</v>
      </c>
      <c r="H78" s="82"/>
      <c r="I78" s="81">
        <v>1261</v>
      </c>
      <c r="J78" s="49">
        <v>0</v>
      </c>
      <c r="K78" s="51"/>
      <c r="L78" s="81"/>
      <c r="M78" s="84"/>
      <c r="N78" s="85">
        <v>0</v>
      </c>
      <c r="O78" s="49">
        <v>0</v>
      </c>
      <c r="P78" s="64">
        <f t="shared" si="43"/>
        <v>1261</v>
      </c>
      <c r="S78" s="67">
        <f>SUM(I78+L78)+J78</f>
        <v>1261</v>
      </c>
      <c r="T78" s="56">
        <f t="shared" si="44"/>
        <v>0</v>
      </c>
    </row>
    <row r="79" spans="1:20" ht="21" x14ac:dyDescent="0.25">
      <c r="A79" s="65">
        <v>381</v>
      </c>
      <c r="B79" s="30" t="s">
        <v>46</v>
      </c>
      <c r="C79" s="71">
        <f>SUM(C80)</f>
        <v>0</v>
      </c>
      <c r="D79" s="72">
        <f t="shared" ref="D79:O79" si="49">SUM(D80)</f>
        <v>0</v>
      </c>
      <c r="E79" s="64">
        <f t="shared" si="49"/>
        <v>0</v>
      </c>
      <c r="F79" s="73">
        <f t="shared" si="49"/>
        <v>0</v>
      </c>
      <c r="G79" s="64">
        <f t="shared" si="49"/>
        <v>0</v>
      </c>
      <c r="H79" s="74">
        <f t="shared" si="49"/>
        <v>0</v>
      </c>
      <c r="I79" s="73">
        <f t="shared" si="49"/>
        <v>0</v>
      </c>
      <c r="J79" s="64">
        <f t="shared" si="49"/>
        <v>0</v>
      </c>
      <c r="K79" s="76">
        <f t="shared" si="49"/>
        <v>0</v>
      </c>
      <c r="L79" s="73">
        <f t="shared" si="49"/>
        <v>0</v>
      </c>
      <c r="M79" s="86">
        <f t="shared" si="49"/>
        <v>0</v>
      </c>
      <c r="N79" s="78">
        <f t="shared" si="49"/>
        <v>0</v>
      </c>
      <c r="O79" s="64">
        <f t="shared" si="49"/>
        <v>0</v>
      </c>
      <c r="P79" s="64">
        <f t="shared" si="43"/>
        <v>0</v>
      </c>
      <c r="S79" s="73">
        <f t="shared" ref="S79" si="50">SUM(S80)</f>
        <v>0</v>
      </c>
      <c r="T79" s="56">
        <f t="shared" si="44"/>
        <v>0</v>
      </c>
    </row>
    <row r="80" spans="1:20" ht="21" x14ac:dyDescent="0.25">
      <c r="A80" s="79" t="s">
        <v>126</v>
      </c>
      <c r="B80" s="30" t="s">
        <v>127</v>
      </c>
      <c r="C80" s="80"/>
      <c r="D80" s="53"/>
      <c r="E80" s="49"/>
      <c r="F80" s="81"/>
      <c r="G80" s="49"/>
      <c r="H80" s="82"/>
      <c r="I80" s="83"/>
      <c r="J80" s="49"/>
      <c r="K80" s="51"/>
      <c r="L80" s="83"/>
      <c r="M80" s="84"/>
      <c r="N80" s="85"/>
      <c r="O80" s="49"/>
      <c r="P80" s="64">
        <f t="shared" si="43"/>
        <v>0</v>
      </c>
      <c r="S80" s="67">
        <f>SUM(I80+L80)+J80</f>
        <v>0</v>
      </c>
      <c r="T80" s="56">
        <f t="shared" si="44"/>
        <v>0</v>
      </c>
    </row>
    <row r="81" spans="1:20" ht="18" customHeight="1" x14ac:dyDescent="0.25">
      <c r="A81" s="79"/>
      <c r="B81" s="42"/>
      <c r="C81" s="80"/>
      <c r="D81" s="53"/>
      <c r="E81" s="49"/>
      <c r="F81" s="81"/>
      <c r="G81" s="49"/>
      <c r="H81" s="82"/>
      <c r="I81" s="83"/>
      <c r="J81" s="49"/>
      <c r="K81" s="51"/>
      <c r="L81" s="83"/>
      <c r="M81" s="84"/>
      <c r="N81" s="85"/>
      <c r="O81" s="49"/>
      <c r="P81" s="64">
        <f t="shared" si="43"/>
        <v>0</v>
      </c>
      <c r="S81" s="83"/>
      <c r="T81" s="56">
        <f t="shared" si="44"/>
        <v>0</v>
      </c>
    </row>
    <row r="82" spans="1:20" ht="18" customHeight="1" x14ac:dyDescent="0.25">
      <c r="A82" s="42"/>
      <c r="B82" s="42"/>
      <c r="C82" s="80"/>
      <c r="D82" s="53"/>
      <c r="E82" s="49"/>
      <c r="F82" s="81"/>
      <c r="G82" s="49"/>
      <c r="H82" s="82"/>
      <c r="I82" s="83"/>
      <c r="J82" s="49"/>
      <c r="K82" s="51"/>
      <c r="L82" s="83"/>
      <c r="M82" s="84"/>
      <c r="N82" s="85"/>
      <c r="O82" s="49"/>
      <c r="P82" s="64">
        <f t="shared" si="43"/>
        <v>0</v>
      </c>
      <c r="S82" s="83"/>
      <c r="T82" s="56">
        <f t="shared" si="44"/>
        <v>0</v>
      </c>
    </row>
    <row r="83" spans="1:20" ht="42" x14ac:dyDescent="0.25">
      <c r="A83" s="95" t="s">
        <v>128</v>
      </c>
      <c r="B83" s="95" t="s">
        <v>129</v>
      </c>
      <c r="C83" s="71">
        <f>SUM(C84+C87+C90+C92+C94)</f>
        <v>0</v>
      </c>
      <c r="D83" s="72">
        <f t="shared" ref="D83:L83" si="51">SUM(D84+D87+D90+D92+D94)</f>
        <v>9726</v>
      </c>
      <c r="E83" s="64">
        <f t="shared" si="51"/>
        <v>505</v>
      </c>
      <c r="F83" s="73">
        <f t="shared" si="51"/>
        <v>5015</v>
      </c>
      <c r="G83" s="64">
        <f t="shared" si="51"/>
        <v>0</v>
      </c>
      <c r="H83" s="74">
        <f t="shared" si="51"/>
        <v>0</v>
      </c>
      <c r="I83" s="73">
        <f t="shared" si="51"/>
        <v>2654</v>
      </c>
      <c r="J83" s="64">
        <f t="shared" si="51"/>
        <v>0</v>
      </c>
      <c r="K83" s="76">
        <f t="shared" si="51"/>
        <v>0</v>
      </c>
      <c r="L83" s="73">
        <f t="shared" si="51"/>
        <v>0</v>
      </c>
      <c r="M83" s="77">
        <f>SUM(M84+M86)</f>
        <v>0</v>
      </c>
      <c r="N83" s="78">
        <f t="shared" ref="N83:O83" si="52">SUM(N84+N87+N90+N92+N94)</f>
        <v>0</v>
      </c>
      <c r="O83" s="64">
        <f t="shared" si="52"/>
        <v>1327</v>
      </c>
      <c r="P83" s="64">
        <f t="shared" si="43"/>
        <v>19227</v>
      </c>
      <c r="S83" s="73">
        <f t="shared" ref="S83" si="53">SUM(S84+S87+S90+S92+S94)</f>
        <v>2654</v>
      </c>
      <c r="T83" s="56">
        <f t="shared" si="44"/>
        <v>9726</v>
      </c>
    </row>
    <row r="84" spans="1:20" ht="21" x14ac:dyDescent="0.25">
      <c r="A84" s="65">
        <v>412</v>
      </c>
      <c r="B84" s="30" t="s">
        <v>130</v>
      </c>
      <c r="C84" s="71">
        <f t="shared" ref="C84:O84" si="54">SUM(C85)</f>
        <v>0</v>
      </c>
      <c r="D84" s="72">
        <f t="shared" si="54"/>
        <v>0</v>
      </c>
      <c r="E84" s="64">
        <f t="shared" si="54"/>
        <v>0</v>
      </c>
      <c r="F84" s="73">
        <f t="shared" si="54"/>
        <v>0</v>
      </c>
      <c r="G84" s="64">
        <f t="shared" si="54"/>
        <v>0</v>
      </c>
      <c r="H84" s="74">
        <f t="shared" si="54"/>
        <v>0</v>
      </c>
      <c r="I84" s="75">
        <f t="shared" si="54"/>
        <v>0</v>
      </c>
      <c r="J84" s="64">
        <f t="shared" si="54"/>
        <v>0</v>
      </c>
      <c r="K84" s="76">
        <f t="shared" si="54"/>
        <v>0</v>
      </c>
      <c r="L84" s="75">
        <f t="shared" si="54"/>
        <v>0</v>
      </c>
      <c r="M84" s="77">
        <f t="shared" si="54"/>
        <v>0</v>
      </c>
      <c r="N84" s="78">
        <f t="shared" si="54"/>
        <v>0</v>
      </c>
      <c r="O84" s="64">
        <f t="shared" si="54"/>
        <v>0</v>
      </c>
      <c r="P84" s="64">
        <f t="shared" si="43"/>
        <v>0</v>
      </c>
      <c r="S84" s="75">
        <f t="shared" ref="S84" si="55">SUM(S85)</f>
        <v>0</v>
      </c>
      <c r="T84" s="56">
        <f t="shared" si="44"/>
        <v>0</v>
      </c>
    </row>
    <row r="85" spans="1:20" ht="18" customHeight="1" x14ac:dyDescent="0.25">
      <c r="A85" s="79" t="s">
        <v>131</v>
      </c>
      <c r="B85" s="30" t="s">
        <v>132</v>
      </c>
      <c r="C85" s="80"/>
      <c r="D85" s="53">
        <v>0</v>
      </c>
      <c r="E85" s="49">
        <v>0</v>
      </c>
      <c r="F85" s="81">
        <v>0</v>
      </c>
      <c r="G85" s="49"/>
      <c r="H85" s="82">
        <v>0</v>
      </c>
      <c r="I85" s="83"/>
      <c r="J85" s="49"/>
      <c r="K85" s="51"/>
      <c r="L85" s="83"/>
      <c r="M85" s="84"/>
      <c r="N85" s="85"/>
      <c r="O85" s="49"/>
      <c r="P85" s="64">
        <f t="shared" si="43"/>
        <v>0</v>
      </c>
      <c r="S85" s="67">
        <f>SUM(I85+L85)+J85</f>
        <v>0</v>
      </c>
      <c r="T85" s="56">
        <f t="shared" si="44"/>
        <v>0</v>
      </c>
    </row>
    <row r="86" spans="1:20" ht="18" customHeight="1" x14ac:dyDescent="0.25">
      <c r="A86" s="96">
        <v>42</v>
      </c>
      <c r="B86" s="30"/>
      <c r="C86" s="71">
        <f>SUM(C94+C92+C90+C87)</f>
        <v>0</v>
      </c>
      <c r="D86" s="72">
        <f t="shared" ref="D86:O86" si="56">SUM(D94+D92+D90+D87)</f>
        <v>9726</v>
      </c>
      <c r="E86" s="64">
        <f t="shared" si="56"/>
        <v>505</v>
      </c>
      <c r="F86" s="73">
        <f t="shared" si="56"/>
        <v>5015</v>
      </c>
      <c r="G86" s="64">
        <f t="shared" si="56"/>
        <v>0</v>
      </c>
      <c r="H86" s="74">
        <f t="shared" si="56"/>
        <v>0</v>
      </c>
      <c r="I86" s="75">
        <f t="shared" si="56"/>
        <v>2654</v>
      </c>
      <c r="J86" s="64">
        <f t="shared" si="56"/>
        <v>0</v>
      </c>
      <c r="K86" s="76">
        <f t="shared" si="56"/>
        <v>0</v>
      </c>
      <c r="L86" s="75">
        <f t="shared" si="56"/>
        <v>0</v>
      </c>
      <c r="M86" s="86">
        <f t="shared" si="56"/>
        <v>0</v>
      </c>
      <c r="N86" s="78">
        <f t="shared" si="56"/>
        <v>0</v>
      </c>
      <c r="O86" s="64">
        <f t="shared" si="56"/>
        <v>1327</v>
      </c>
      <c r="P86" s="64">
        <f t="shared" si="43"/>
        <v>19227</v>
      </c>
      <c r="S86" s="75">
        <f t="shared" ref="S86" si="57">SUM(S94+S92+S90+S87)</f>
        <v>2654</v>
      </c>
      <c r="T86" s="56">
        <f t="shared" si="44"/>
        <v>9726</v>
      </c>
    </row>
    <row r="87" spans="1:20" ht="21" x14ac:dyDescent="0.25">
      <c r="A87" s="65">
        <v>422</v>
      </c>
      <c r="B87" s="30" t="s">
        <v>133</v>
      </c>
      <c r="C87" s="71">
        <f t="shared" ref="C87:O87" si="58">SUM(C88:C89)</f>
        <v>0</v>
      </c>
      <c r="D87" s="72">
        <f t="shared" si="58"/>
        <v>8491</v>
      </c>
      <c r="E87" s="64">
        <f t="shared" si="58"/>
        <v>505</v>
      </c>
      <c r="F87" s="73">
        <f t="shared" si="58"/>
        <v>3015</v>
      </c>
      <c r="G87" s="64">
        <f t="shared" si="58"/>
        <v>0</v>
      </c>
      <c r="H87" s="74">
        <f t="shared" si="58"/>
        <v>0</v>
      </c>
      <c r="I87" s="75">
        <f t="shared" si="58"/>
        <v>2654</v>
      </c>
      <c r="J87" s="64">
        <f t="shared" si="58"/>
        <v>0</v>
      </c>
      <c r="K87" s="76">
        <f t="shared" si="58"/>
        <v>0</v>
      </c>
      <c r="L87" s="75">
        <f t="shared" si="58"/>
        <v>0</v>
      </c>
      <c r="M87" s="77">
        <f t="shared" si="58"/>
        <v>0</v>
      </c>
      <c r="N87" s="78">
        <f t="shared" si="58"/>
        <v>0</v>
      </c>
      <c r="O87" s="64">
        <f t="shared" si="58"/>
        <v>0</v>
      </c>
      <c r="P87" s="64">
        <f t="shared" si="43"/>
        <v>14665</v>
      </c>
      <c r="S87" s="75">
        <f t="shared" ref="S87" si="59">SUM(S88:S89)</f>
        <v>2654</v>
      </c>
      <c r="T87" s="56">
        <f t="shared" si="44"/>
        <v>8491</v>
      </c>
    </row>
    <row r="88" spans="1:20" ht="18" customHeight="1" x14ac:dyDescent="0.25">
      <c r="A88" s="79" t="s">
        <v>134</v>
      </c>
      <c r="B88" s="30" t="s">
        <v>135</v>
      </c>
      <c r="C88" s="80"/>
      <c r="D88" s="53">
        <v>6733</v>
      </c>
      <c r="E88" s="49">
        <v>505</v>
      </c>
      <c r="F88" s="81">
        <v>1000</v>
      </c>
      <c r="G88" s="49">
        <v>0</v>
      </c>
      <c r="H88" s="82">
        <v>0</v>
      </c>
      <c r="I88" s="83">
        <v>0</v>
      </c>
      <c r="J88" s="49">
        <v>0</v>
      </c>
      <c r="K88" s="51"/>
      <c r="L88" s="83"/>
      <c r="M88" s="84"/>
      <c r="N88" s="85">
        <v>0</v>
      </c>
      <c r="O88" s="49">
        <v>0</v>
      </c>
      <c r="P88" s="64">
        <f t="shared" si="43"/>
        <v>8238</v>
      </c>
      <c r="Q88" s="87"/>
      <c r="S88" s="67">
        <f>SUM(I88+L88)+J88</f>
        <v>0</v>
      </c>
      <c r="T88" s="56">
        <f t="shared" si="44"/>
        <v>6733</v>
      </c>
    </row>
    <row r="89" spans="1:20" ht="18" customHeight="1" x14ac:dyDescent="0.25">
      <c r="A89" s="79" t="s">
        <v>136</v>
      </c>
      <c r="B89" s="30" t="s">
        <v>137</v>
      </c>
      <c r="C89" s="80"/>
      <c r="D89" s="53">
        <v>1758</v>
      </c>
      <c r="E89" s="49"/>
      <c r="F89" s="81">
        <v>2015</v>
      </c>
      <c r="G89" s="49"/>
      <c r="H89" s="82"/>
      <c r="I89" s="83">
        <v>2654</v>
      </c>
      <c r="J89" s="49"/>
      <c r="K89" s="51"/>
      <c r="L89" s="83"/>
      <c r="M89" s="84"/>
      <c r="N89" s="85"/>
      <c r="O89" s="49"/>
      <c r="P89" s="64">
        <f t="shared" si="43"/>
        <v>6427</v>
      </c>
      <c r="S89" s="67">
        <f>SUM(I89+L89)</f>
        <v>2654</v>
      </c>
      <c r="T89" s="56">
        <f t="shared" si="44"/>
        <v>1758</v>
      </c>
    </row>
    <row r="90" spans="1:20" ht="21" x14ac:dyDescent="0.25">
      <c r="A90" s="65">
        <v>423</v>
      </c>
      <c r="B90" s="30" t="s">
        <v>138</v>
      </c>
      <c r="C90" s="71">
        <f>SUM(C91)</f>
        <v>0</v>
      </c>
      <c r="D90" s="72">
        <f t="shared" ref="D90:H90" si="60">SUM(D91)</f>
        <v>0</v>
      </c>
      <c r="E90" s="64">
        <f t="shared" si="60"/>
        <v>0</v>
      </c>
      <c r="F90" s="73">
        <f t="shared" si="60"/>
        <v>0</v>
      </c>
      <c r="G90" s="64">
        <f>SUM(G91)</f>
        <v>0</v>
      </c>
      <c r="H90" s="74">
        <f t="shared" si="60"/>
        <v>0</v>
      </c>
      <c r="I90" s="75">
        <f>SUM(I91)</f>
        <v>0</v>
      </c>
      <c r="J90" s="64">
        <f>SUM(J91)</f>
        <v>0</v>
      </c>
      <c r="K90" s="76">
        <f t="shared" ref="K90" si="61">SUM(K91)</f>
        <v>0</v>
      </c>
      <c r="L90" s="75">
        <f>SUM(L91)</f>
        <v>0</v>
      </c>
      <c r="M90" s="77">
        <f>SUM(M91)</f>
        <v>0</v>
      </c>
      <c r="N90" s="78">
        <f>SUM(N91)</f>
        <v>0</v>
      </c>
      <c r="O90" s="64">
        <f>SUM(O91)</f>
        <v>0</v>
      </c>
      <c r="P90" s="64">
        <f t="shared" si="43"/>
        <v>0</v>
      </c>
      <c r="S90" s="75">
        <f>SUM(S91)</f>
        <v>0</v>
      </c>
      <c r="T90" s="56">
        <f t="shared" si="44"/>
        <v>0</v>
      </c>
    </row>
    <row r="91" spans="1:20" ht="18" customHeight="1" x14ac:dyDescent="0.25">
      <c r="A91" s="79">
        <v>4231</v>
      </c>
      <c r="B91" s="30" t="s">
        <v>139</v>
      </c>
      <c r="C91" s="80"/>
      <c r="D91" s="53"/>
      <c r="E91" s="49"/>
      <c r="F91" s="81"/>
      <c r="G91" s="49"/>
      <c r="H91" s="82"/>
      <c r="I91" s="83"/>
      <c r="J91" s="49"/>
      <c r="K91" s="51"/>
      <c r="L91" s="83"/>
      <c r="M91" s="84"/>
      <c r="N91" s="85"/>
      <c r="O91" s="49"/>
      <c r="P91" s="64">
        <f t="shared" si="43"/>
        <v>0</v>
      </c>
      <c r="S91" s="67">
        <f>SUM(I91+L91)</f>
        <v>0</v>
      </c>
      <c r="T91" s="56">
        <f t="shared" si="44"/>
        <v>0</v>
      </c>
    </row>
    <row r="92" spans="1:20" ht="21" x14ac:dyDescent="0.25">
      <c r="A92" s="65">
        <v>424</v>
      </c>
      <c r="B92" s="30" t="s">
        <v>140</v>
      </c>
      <c r="C92" s="71">
        <f>SUM(C93)</f>
        <v>0</v>
      </c>
      <c r="D92" s="72">
        <f t="shared" ref="D92:K92" si="62">SUM(D93)</f>
        <v>0</v>
      </c>
      <c r="E92" s="64">
        <f t="shared" si="62"/>
        <v>0</v>
      </c>
      <c r="F92" s="73">
        <f t="shared" si="62"/>
        <v>0</v>
      </c>
      <c r="G92" s="64">
        <f t="shared" si="62"/>
        <v>0</v>
      </c>
      <c r="H92" s="74">
        <f t="shared" si="62"/>
        <v>0</v>
      </c>
      <c r="I92" s="73">
        <f t="shared" si="62"/>
        <v>0</v>
      </c>
      <c r="J92" s="64">
        <f t="shared" si="62"/>
        <v>0</v>
      </c>
      <c r="K92" s="76">
        <f t="shared" si="62"/>
        <v>0</v>
      </c>
      <c r="L92" s="73">
        <f>SUM(L93)</f>
        <v>0</v>
      </c>
      <c r="M92" s="77">
        <f>SUM(M93)</f>
        <v>0</v>
      </c>
      <c r="N92" s="78">
        <f t="shared" ref="N92:O92" si="63">SUM(N93)</f>
        <v>0</v>
      </c>
      <c r="O92" s="64">
        <f t="shared" si="63"/>
        <v>0</v>
      </c>
      <c r="P92" s="64">
        <f t="shared" si="43"/>
        <v>0</v>
      </c>
      <c r="S92" s="73">
        <f t="shared" ref="S92" si="64">SUM(S93)</f>
        <v>0</v>
      </c>
      <c r="T92" s="56">
        <f t="shared" si="44"/>
        <v>0</v>
      </c>
    </row>
    <row r="93" spans="1:20" ht="18" customHeight="1" x14ac:dyDescent="0.25">
      <c r="A93" s="79" t="s">
        <v>141</v>
      </c>
      <c r="B93" s="30" t="s">
        <v>142</v>
      </c>
      <c r="C93" s="80"/>
      <c r="D93" s="53">
        <v>0</v>
      </c>
      <c r="E93" s="49">
        <v>0</v>
      </c>
      <c r="F93" s="81">
        <v>0</v>
      </c>
      <c r="G93" s="49">
        <v>0</v>
      </c>
      <c r="H93" s="82">
        <v>0</v>
      </c>
      <c r="I93" s="83">
        <v>0</v>
      </c>
      <c r="J93" s="49">
        <v>0</v>
      </c>
      <c r="K93" s="51">
        <v>0</v>
      </c>
      <c r="L93" s="83"/>
      <c r="M93" s="84"/>
      <c r="N93" s="85">
        <v>0</v>
      </c>
      <c r="O93" s="49">
        <v>0</v>
      </c>
      <c r="P93" s="64">
        <f t="shared" si="43"/>
        <v>0</v>
      </c>
      <c r="Q93" s="87"/>
      <c r="S93" s="67">
        <f>SUM(I93+L93)</f>
        <v>0</v>
      </c>
      <c r="T93" s="56">
        <f t="shared" si="44"/>
        <v>0</v>
      </c>
    </row>
    <row r="94" spans="1:20" ht="42" x14ac:dyDescent="0.25">
      <c r="A94" s="65">
        <v>426</v>
      </c>
      <c r="B94" s="30" t="s">
        <v>143</v>
      </c>
      <c r="C94" s="71">
        <f>SUM(C95)</f>
        <v>0</v>
      </c>
      <c r="D94" s="72">
        <f t="shared" ref="D94:K94" si="65">SUM(D95)</f>
        <v>1235</v>
      </c>
      <c r="E94" s="64">
        <f t="shared" si="65"/>
        <v>0</v>
      </c>
      <c r="F94" s="73">
        <f t="shared" si="65"/>
        <v>2000</v>
      </c>
      <c r="G94" s="64">
        <f t="shared" si="65"/>
        <v>0</v>
      </c>
      <c r="H94" s="74">
        <f t="shared" si="65"/>
        <v>0</v>
      </c>
      <c r="I94" s="75">
        <f t="shared" si="65"/>
        <v>0</v>
      </c>
      <c r="J94" s="64">
        <f t="shared" si="65"/>
        <v>0</v>
      </c>
      <c r="K94" s="76">
        <f t="shared" si="65"/>
        <v>0</v>
      </c>
      <c r="L94" s="75">
        <f>SUM(L95)</f>
        <v>0</v>
      </c>
      <c r="M94" s="77">
        <f>SUM(M95)</f>
        <v>0</v>
      </c>
      <c r="N94" s="78">
        <f t="shared" ref="N94:O94" si="66">SUM(N95)</f>
        <v>0</v>
      </c>
      <c r="O94" s="64">
        <f t="shared" si="66"/>
        <v>1327</v>
      </c>
      <c r="P94" s="64">
        <f t="shared" si="43"/>
        <v>4562</v>
      </c>
      <c r="S94" s="75">
        <f t="shared" ref="S94" si="67">SUM(S95)</f>
        <v>0</v>
      </c>
      <c r="T94" s="56">
        <f t="shared" si="44"/>
        <v>1235</v>
      </c>
    </row>
    <row r="95" spans="1:20" ht="21" x14ac:dyDescent="0.25">
      <c r="A95" s="79" t="s">
        <v>144</v>
      </c>
      <c r="B95" s="30" t="s">
        <v>145</v>
      </c>
      <c r="C95" s="80"/>
      <c r="D95" s="53">
        <v>1235</v>
      </c>
      <c r="E95" s="49"/>
      <c r="F95" s="81">
        <v>2000</v>
      </c>
      <c r="G95" s="49">
        <v>0</v>
      </c>
      <c r="H95" s="82">
        <v>0</v>
      </c>
      <c r="I95" s="83">
        <v>0</v>
      </c>
      <c r="J95" s="49">
        <v>0</v>
      </c>
      <c r="K95" s="51"/>
      <c r="L95" s="83"/>
      <c r="M95" s="84"/>
      <c r="N95" s="85">
        <v>0</v>
      </c>
      <c r="O95" s="49">
        <v>1327</v>
      </c>
      <c r="P95" s="64">
        <f t="shared" si="43"/>
        <v>4562</v>
      </c>
      <c r="S95" s="67">
        <f>SUM(I95+L95)+J95</f>
        <v>0</v>
      </c>
      <c r="T95" s="56">
        <f t="shared" si="44"/>
        <v>1235</v>
      </c>
    </row>
    <row r="96" spans="1:20" ht="18" customHeight="1" x14ac:dyDescent="0.25">
      <c r="A96" s="65"/>
      <c r="B96" s="8"/>
      <c r="C96" s="80"/>
      <c r="D96" s="53"/>
      <c r="E96" s="49"/>
      <c r="F96" s="81"/>
      <c r="G96" s="49"/>
      <c r="H96" s="82"/>
      <c r="I96" s="83"/>
      <c r="J96" s="49"/>
      <c r="K96" s="51"/>
      <c r="L96" s="83"/>
      <c r="M96" s="84"/>
      <c r="N96" s="85"/>
      <c r="O96" s="49"/>
      <c r="P96" s="64">
        <f t="shared" si="43"/>
        <v>0</v>
      </c>
      <c r="S96" s="83"/>
      <c r="T96" s="56">
        <f t="shared" si="44"/>
        <v>0</v>
      </c>
    </row>
    <row r="97" spans="1:20" ht="18" customHeight="1" x14ac:dyDescent="0.25">
      <c r="A97" s="97"/>
      <c r="B97" s="97" t="s">
        <v>146</v>
      </c>
      <c r="C97" s="71">
        <f t="shared" ref="C97:O97" si="68">SUM(C27+C7)</f>
        <v>1035282</v>
      </c>
      <c r="D97" s="72">
        <f t="shared" si="68"/>
        <v>99618</v>
      </c>
      <c r="E97" s="64">
        <f t="shared" si="68"/>
        <v>505</v>
      </c>
      <c r="F97" s="73">
        <f t="shared" si="68"/>
        <v>0</v>
      </c>
      <c r="G97" s="64">
        <f t="shared" si="68"/>
        <v>0</v>
      </c>
      <c r="H97" s="74">
        <f t="shared" si="68"/>
        <v>182850</v>
      </c>
      <c r="I97" s="98">
        <f t="shared" si="68"/>
        <v>371497</v>
      </c>
      <c r="J97" s="64">
        <f t="shared" si="68"/>
        <v>0</v>
      </c>
      <c r="K97" s="76">
        <f t="shared" si="68"/>
        <v>0</v>
      </c>
      <c r="L97" s="98">
        <f t="shared" si="68"/>
        <v>2654</v>
      </c>
      <c r="M97" s="77">
        <f t="shared" si="68"/>
        <v>0</v>
      </c>
      <c r="N97" s="78">
        <f t="shared" si="68"/>
        <v>9843.2000000000007</v>
      </c>
      <c r="O97" s="64">
        <f t="shared" si="68"/>
        <v>26428</v>
      </c>
      <c r="P97" s="64">
        <f t="shared" si="43"/>
        <v>1728677.2</v>
      </c>
      <c r="S97" s="98">
        <f>SUM(S27+S7)+J97</f>
        <v>374151</v>
      </c>
      <c r="T97" s="56">
        <f t="shared" si="44"/>
        <v>1134900</v>
      </c>
    </row>
    <row r="98" spans="1:20" ht="18" customHeight="1" x14ac:dyDescent="0.25">
      <c r="A98" s="99"/>
      <c r="B98" s="99" t="s">
        <v>147</v>
      </c>
      <c r="C98" s="100">
        <f t="shared" ref="C98:O98" si="69">SUM(C83+C32)</f>
        <v>1035282</v>
      </c>
      <c r="D98" s="101">
        <f t="shared" si="69"/>
        <v>99618</v>
      </c>
      <c r="E98" s="102">
        <f t="shared" si="69"/>
        <v>505</v>
      </c>
      <c r="F98" s="103">
        <f t="shared" si="69"/>
        <v>28300</v>
      </c>
      <c r="G98" s="102">
        <f t="shared" si="69"/>
        <v>0</v>
      </c>
      <c r="H98" s="104">
        <f t="shared" si="69"/>
        <v>182850</v>
      </c>
      <c r="I98" s="105">
        <f t="shared" si="69"/>
        <v>391497</v>
      </c>
      <c r="J98" s="102">
        <f t="shared" si="69"/>
        <v>8000</v>
      </c>
      <c r="K98" s="106">
        <f t="shared" si="69"/>
        <v>0</v>
      </c>
      <c r="L98" s="105">
        <f t="shared" si="69"/>
        <v>2654</v>
      </c>
      <c r="M98" s="107">
        <f t="shared" si="69"/>
        <v>1306</v>
      </c>
      <c r="N98" s="108">
        <f t="shared" si="69"/>
        <v>9843</v>
      </c>
      <c r="O98" s="102">
        <f t="shared" si="69"/>
        <v>26428</v>
      </c>
      <c r="P98" s="64">
        <f t="shared" si="43"/>
        <v>1786283</v>
      </c>
      <c r="S98" s="105">
        <f t="shared" ref="S98" si="70">SUM(S83+S32)</f>
        <v>402151</v>
      </c>
      <c r="T98" s="56">
        <f t="shared" si="44"/>
        <v>1134900</v>
      </c>
    </row>
    <row r="99" spans="1:20" ht="21" x14ac:dyDescent="0.25">
      <c r="A99" s="109"/>
      <c r="B99" s="110" t="s">
        <v>148</v>
      </c>
      <c r="C99" s="111">
        <f t="shared" ref="C99:P99" si="71">SUM(C97-C98)</f>
        <v>0</v>
      </c>
      <c r="D99" s="112">
        <f t="shared" si="71"/>
        <v>0</v>
      </c>
      <c r="E99" s="113">
        <f t="shared" si="71"/>
        <v>0</v>
      </c>
      <c r="F99" s="114">
        <f t="shared" si="71"/>
        <v>-28300</v>
      </c>
      <c r="G99" s="113">
        <f t="shared" si="71"/>
        <v>0</v>
      </c>
      <c r="H99" s="115">
        <f t="shared" si="71"/>
        <v>0</v>
      </c>
      <c r="I99" s="116">
        <f t="shared" si="71"/>
        <v>-20000</v>
      </c>
      <c r="J99" s="113">
        <f t="shared" si="71"/>
        <v>-8000</v>
      </c>
      <c r="K99" s="117">
        <f t="shared" si="71"/>
        <v>0</v>
      </c>
      <c r="L99" s="116">
        <f t="shared" si="71"/>
        <v>0</v>
      </c>
      <c r="M99" s="118">
        <f t="shared" si="71"/>
        <v>-1306</v>
      </c>
      <c r="N99" s="119">
        <f>SUM(N97-N98)</f>
        <v>0.2000000000007276</v>
      </c>
      <c r="O99" s="113">
        <f>SUM(O97-O98)</f>
        <v>0</v>
      </c>
      <c r="P99" s="113">
        <f t="shared" si="71"/>
        <v>-57605.800000000047</v>
      </c>
      <c r="S99" s="116">
        <f t="shared" ref="S99" si="72">SUM(S97-S98)</f>
        <v>-28000</v>
      </c>
      <c r="T99" s="112">
        <f>SUM(T97-T98)</f>
        <v>0</v>
      </c>
    </row>
    <row r="100" spans="1:20" ht="42" x14ac:dyDescent="0.25">
      <c r="A100" s="109"/>
      <c r="B100" s="110" t="s">
        <v>149</v>
      </c>
      <c r="C100" s="120">
        <v>0</v>
      </c>
      <c r="D100" s="121">
        <v>0</v>
      </c>
      <c r="E100" s="122">
        <v>0</v>
      </c>
      <c r="F100" s="123">
        <v>28300</v>
      </c>
      <c r="G100" s="122">
        <v>0</v>
      </c>
      <c r="H100" s="124"/>
      <c r="I100" s="123">
        <v>157000</v>
      </c>
      <c r="J100" s="122"/>
      <c r="K100" s="125">
        <v>0</v>
      </c>
      <c r="L100" s="123"/>
      <c r="M100" s="126">
        <v>1306</v>
      </c>
      <c r="N100" s="127">
        <v>0</v>
      </c>
      <c r="O100" s="122">
        <v>65800</v>
      </c>
      <c r="P100" s="122">
        <f>SUM(C100:O100)</f>
        <v>252406</v>
      </c>
      <c r="Q100" s="128"/>
      <c r="R100" s="129"/>
      <c r="S100" s="123"/>
      <c r="T100" s="121"/>
    </row>
    <row r="101" spans="1:20" ht="42" x14ac:dyDescent="0.25">
      <c r="A101" s="109"/>
      <c r="B101" s="110" t="s">
        <v>150</v>
      </c>
      <c r="C101" s="120">
        <v>0</v>
      </c>
      <c r="D101" s="112">
        <v>0</v>
      </c>
      <c r="E101" s="113">
        <f>SUM(E99:E100)</f>
        <v>0</v>
      </c>
      <c r="F101" s="114">
        <f>SUM(F99:F100)</f>
        <v>0</v>
      </c>
      <c r="G101" s="113">
        <v>0</v>
      </c>
      <c r="H101" s="115">
        <f>SUM(H99:H100)</f>
        <v>0</v>
      </c>
      <c r="I101" s="114">
        <f>SUM(I99:I100)</f>
        <v>137000</v>
      </c>
      <c r="J101" s="114">
        <f>SUM(J99:J100)</f>
        <v>-8000</v>
      </c>
      <c r="K101" s="130">
        <v>0</v>
      </c>
      <c r="L101" s="131"/>
      <c r="M101" s="118">
        <f>SUM(M99:M100)</f>
        <v>0</v>
      </c>
      <c r="N101" s="119">
        <f>SUM(N99:N100)</f>
        <v>0.2000000000007276</v>
      </c>
      <c r="O101" s="113">
        <f>SUM(O99:O100)</f>
        <v>65800</v>
      </c>
      <c r="P101" s="122">
        <f>SUM(C101:O101)</f>
        <v>194800.2</v>
      </c>
      <c r="S101" s="114">
        <f>SUM(-S100-S99)</f>
        <v>28000</v>
      </c>
      <c r="T101" s="121"/>
    </row>
    <row r="102" spans="1:20" ht="42" x14ac:dyDescent="0.25">
      <c r="A102" s="109"/>
      <c r="B102" s="109" t="s">
        <v>151</v>
      </c>
      <c r="C102" s="120">
        <v>1035282</v>
      </c>
      <c r="D102" s="121">
        <v>99618</v>
      </c>
      <c r="E102" s="122">
        <v>505</v>
      </c>
      <c r="F102" s="123">
        <v>28300</v>
      </c>
      <c r="G102" s="122">
        <v>0</v>
      </c>
      <c r="H102" s="124">
        <v>182850</v>
      </c>
      <c r="I102" s="123">
        <v>391497</v>
      </c>
      <c r="J102" s="122">
        <v>0</v>
      </c>
      <c r="K102" s="125">
        <v>0</v>
      </c>
      <c r="L102" s="123">
        <v>2654</v>
      </c>
      <c r="M102" s="126">
        <v>1306</v>
      </c>
      <c r="N102" s="127">
        <v>9843</v>
      </c>
      <c r="O102" s="122">
        <v>26428</v>
      </c>
      <c r="P102" s="122">
        <f>SUM(C102:M102)</f>
        <v>1742012</v>
      </c>
      <c r="S102" s="123">
        <v>0</v>
      </c>
      <c r="T102" s="121">
        <f>SUM(C102:D102)</f>
        <v>1134900</v>
      </c>
    </row>
    <row r="103" spans="1:20" ht="62.25" customHeight="1" x14ac:dyDescent="0.25">
      <c r="A103" s="132"/>
      <c r="B103" s="133"/>
      <c r="C103" s="134" t="s">
        <v>152</v>
      </c>
      <c r="D103" s="135" t="s">
        <v>153</v>
      </c>
      <c r="E103" s="136" t="s">
        <v>154</v>
      </c>
      <c r="F103" s="135" t="s">
        <v>21</v>
      </c>
      <c r="G103" s="136"/>
      <c r="H103" s="137" t="s">
        <v>17</v>
      </c>
      <c r="I103" s="134" t="s">
        <v>155</v>
      </c>
      <c r="J103" s="136" t="s">
        <v>155</v>
      </c>
      <c r="K103" s="134" t="s">
        <v>156</v>
      </c>
      <c r="L103" s="109" t="s">
        <v>157</v>
      </c>
      <c r="M103" s="138" t="s">
        <v>158</v>
      </c>
      <c r="N103" s="139" t="s">
        <v>159</v>
      </c>
      <c r="O103" s="136" t="s">
        <v>159</v>
      </c>
      <c r="P103" s="140"/>
      <c r="S103" s="131" t="s">
        <v>155</v>
      </c>
    </row>
    <row r="104" spans="1:20" ht="14.1" customHeight="1" x14ac:dyDescent="0.25">
      <c r="C104" s="141"/>
      <c r="D104" s="141"/>
      <c r="F104" s="141"/>
      <c r="I104" s="141"/>
      <c r="L104" s="141"/>
      <c r="M104" s="141"/>
      <c r="P104" s="145"/>
    </row>
    <row r="105" spans="1:20" ht="14.1" customHeight="1" x14ac:dyDescent="0.25">
      <c r="C105" s="141"/>
      <c r="D105" s="141"/>
      <c r="F105" s="141"/>
      <c r="I105" s="141"/>
      <c r="L105" s="141"/>
      <c r="M105" s="141"/>
      <c r="P105" s="145"/>
    </row>
    <row r="106" spans="1:20" ht="14.1" customHeight="1" x14ac:dyDescent="0.25">
      <c r="C106" s="141"/>
      <c r="D106" s="141"/>
      <c r="F106" s="141"/>
      <c r="I106" s="141"/>
      <c r="L106" s="141"/>
      <c r="M106" s="141"/>
      <c r="P106" s="145"/>
    </row>
    <row r="107" spans="1:20" ht="14.1" customHeight="1" x14ac:dyDescent="0.25">
      <c r="C107" s="141"/>
      <c r="D107" s="141"/>
      <c r="F107" s="141"/>
      <c r="I107" s="141"/>
      <c r="L107" s="141"/>
      <c r="M107" s="141"/>
      <c r="P107" s="145"/>
    </row>
    <row r="108" spans="1:20" ht="14.1" customHeight="1" x14ac:dyDescent="0.25">
      <c r="C108" s="141"/>
      <c r="D108" s="141"/>
      <c r="F108" s="141"/>
      <c r="I108" s="141"/>
      <c r="L108" s="141"/>
      <c r="M108" s="141"/>
      <c r="P108" s="145"/>
    </row>
    <row r="109" spans="1:20" ht="14.1" customHeight="1" x14ac:dyDescent="0.25">
      <c r="C109" s="141"/>
      <c r="D109" s="141"/>
      <c r="F109" s="141"/>
      <c r="I109" s="141"/>
      <c r="L109" s="141"/>
      <c r="M109" s="141"/>
      <c r="P109" s="145"/>
    </row>
    <row r="110" spans="1:20" ht="14.1" customHeight="1" x14ac:dyDescent="0.25">
      <c r="C110" s="141"/>
      <c r="D110" s="141"/>
      <c r="F110" s="141"/>
      <c r="I110" s="141"/>
      <c r="L110" s="141"/>
      <c r="M110" s="141"/>
      <c r="P110" s="145"/>
    </row>
    <row r="111" spans="1:20" ht="14.1" customHeight="1" x14ac:dyDescent="0.25">
      <c r="C111" s="141"/>
      <c r="D111" s="141"/>
      <c r="F111" s="141"/>
      <c r="I111" s="141"/>
      <c r="L111" s="141"/>
      <c r="M111" s="141"/>
      <c r="P111" s="145"/>
    </row>
    <row r="112" spans="1:20" ht="14.1" customHeight="1" x14ac:dyDescent="0.25">
      <c r="C112" s="141"/>
      <c r="D112" s="141"/>
      <c r="F112" s="141"/>
      <c r="I112" s="141"/>
      <c r="L112" s="141"/>
      <c r="M112" s="141"/>
      <c r="P112" s="145"/>
    </row>
    <row r="113" spans="3:16" ht="14.1" customHeight="1" x14ac:dyDescent="0.25">
      <c r="C113" s="141"/>
      <c r="D113" s="141"/>
      <c r="F113" s="141"/>
      <c r="I113" s="141"/>
      <c r="L113" s="141"/>
      <c r="M113" s="141"/>
      <c r="P113" s="145"/>
    </row>
    <row r="114" spans="3:16" ht="14.1" customHeight="1" x14ac:dyDescent="0.25">
      <c r="C114" s="141"/>
      <c r="D114" s="141"/>
      <c r="F114" s="141"/>
      <c r="I114" s="141"/>
      <c r="L114" s="141"/>
      <c r="M114" s="141"/>
      <c r="P114" s="145"/>
    </row>
    <row r="115" spans="3:16" ht="14.1" customHeight="1" x14ac:dyDescent="0.25">
      <c r="C115" s="141"/>
      <c r="D115" s="141"/>
      <c r="F115" s="141"/>
      <c r="I115" s="141"/>
      <c r="L115" s="141"/>
      <c r="M115" s="141"/>
      <c r="P115" s="145"/>
    </row>
    <row r="116" spans="3:16" ht="14.1" customHeight="1" x14ac:dyDescent="0.25">
      <c r="C116" s="141"/>
      <c r="D116" s="141"/>
      <c r="F116" s="141"/>
      <c r="I116" s="141"/>
      <c r="L116" s="141"/>
      <c r="M116" s="141"/>
      <c r="P116" s="145"/>
    </row>
    <row r="117" spans="3:16" ht="14.1" customHeight="1" x14ac:dyDescent="0.25">
      <c r="C117" s="141"/>
      <c r="D117" s="141"/>
      <c r="F117" s="141"/>
      <c r="I117" s="141"/>
      <c r="L117" s="141"/>
      <c r="M117" s="141"/>
      <c r="P117" s="145"/>
    </row>
    <row r="118" spans="3:16" ht="14.1" customHeight="1" x14ac:dyDescent="0.25">
      <c r="C118" s="141"/>
      <c r="D118" s="141"/>
      <c r="F118" s="141"/>
      <c r="I118" s="141"/>
      <c r="L118" s="141"/>
      <c r="M118" s="141"/>
      <c r="P118" s="145"/>
    </row>
    <row r="119" spans="3:16" ht="14.1" customHeight="1" x14ac:dyDescent="0.25">
      <c r="C119" s="141"/>
      <c r="D119" s="141"/>
      <c r="F119" s="141"/>
      <c r="I119" s="141"/>
      <c r="L119" s="141"/>
      <c r="M119" s="141"/>
      <c r="P119" s="145"/>
    </row>
    <row r="120" spans="3:16" ht="14.1" customHeight="1" x14ac:dyDescent="0.25">
      <c r="C120" s="141"/>
      <c r="D120" s="141"/>
      <c r="F120" s="141"/>
      <c r="I120" s="141"/>
      <c r="L120" s="141"/>
      <c r="M120" s="141"/>
      <c r="P120" s="145"/>
    </row>
    <row r="121" spans="3:16" ht="14.1" customHeight="1" x14ac:dyDescent="0.25">
      <c r="C121" s="141"/>
      <c r="D121" s="141"/>
      <c r="F121" s="141"/>
      <c r="I121" s="141"/>
      <c r="L121" s="141"/>
      <c r="M121" s="141"/>
      <c r="P121" s="145"/>
    </row>
    <row r="122" spans="3:16" ht="14.1" customHeight="1" x14ac:dyDescent="0.25">
      <c r="C122" s="141"/>
      <c r="D122" s="141"/>
      <c r="F122" s="141"/>
      <c r="I122" s="141"/>
      <c r="L122" s="141"/>
      <c r="M122" s="141"/>
      <c r="P122" s="145"/>
    </row>
    <row r="123" spans="3:16" ht="14.1" customHeight="1" x14ac:dyDescent="0.25">
      <c r="C123" s="141"/>
      <c r="D123" s="141"/>
      <c r="F123" s="141"/>
      <c r="I123" s="141"/>
      <c r="L123" s="141"/>
      <c r="M123" s="141"/>
      <c r="P123" s="145"/>
    </row>
    <row r="124" spans="3:16" ht="14.1" customHeight="1" x14ac:dyDescent="0.25">
      <c r="C124" s="141"/>
      <c r="D124" s="141"/>
      <c r="F124" s="141"/>
      <c r="I124" s="141"/>
      <c r="L124" s="141"/>
      <c r="M124" s="141"/>
      <c r="P124" s="145"/>
    </row>
    <row r="125" spans="3:16" ht="14.1" customHeight="1" x14ac:dyDescent="0.25">
      <c r="C125" s="141"/>
      <c r="D125" s="141"/>
      <c r="F125" s="141"/>
      <c r="I125" s="141"/>
      <c r="L125" s="141"/>
      <c r="M125" s="141"/>
      <c r="P125" s="145"/>
    </row>
    <row r="126" spans="3:16" ht="14.1" customHeight="1" x14ac:dyDescent="0.25">
      <c r="C126" s="141"/>
      <c r="D126" s="141"/>
      <c r="F126" s="141"/>
      <c r="I126" s="141"/>
      <c r="L126" s="141"/>
      <c r="M126" s="141"/>
      <c r="P126" s="145"/>
    </row>
    <row r="127" spans="3:16" ht="14.1" customHeight="1" x14ac:dyDescent="0.25">
      <c r="C127" s="141"/>
      <c r="D127" s="141"/>
      <c r="F127" s="141"/>
      <c r="I127" s="141"/>
      <c r="L127" s="141"/>
      <c r="M127" s="141"/>
      <c r="P127" s="145"/>
    </row>
    <row r="128" spans="3:16" ht="14.1" customHeight="1" x14ac:dyDescent="0.25">
      <c r="C128" s="141"/>
      <c r="D128" s="141"/>
      <c r="F128" s="141"/>
      <c r="I128" s="141"/>
      <c r="L128" s="141"/>
      <c r="M128" s="141"/>
      <c r="P128" s="145"/>
    </row>
    <row r="129" spans="3:16" ht="14.1" customHeight="1" x14ac:dyDescent="0.25">
      <c r="C129" s="141"/>
      <c r="D129" s="141"/>
      <c r="F129" s="141"/>
      <c r="I129" s="141"/>
      <c r="L129" s="141"/>
      <c r="M129" s="141"/>
      <c r="P129" s="145"/>
    </row>
    <row r="130" spans="3:16" ht="14.1" customHeight="1" x14ac:dyDescent="0.25">
      <c r="C130" s="141"/>
      <c r="D130" s="141"/>
      <c r="F130" s="141"/>
      <c r="I130" s="141"/>
      <c r="L130" s="141"/>
      <c r="M130" s="141"/>
      <c r="P130" s="145"/>
    </row>
    <row r="131" spans="3:16" ht="14.1" customHeight="1" x14ac:dyDescent="0.25">
      <c r="C131" s="141"/>
      <c r="D131" s="141"/>
      <c r="F131" s="141"/>
      <c r="I131" s="141"/>
      <c r="L131" s="141"/>
      <c r="M131" s="141"/>
      <c r="P131" s="145"/>
    </row>
    <row r="132" spans="3:16" ht="14.1" customHeight="1" x14ac:dyDescent="0.25">
      <c r="C132" s="141"/>
      <c r="D132" s="141"/>
      <c r="F132" s="141"/>
      <c r="I132" s="141"/>
      <c r="L132" s="141"/>
      <c r="M132" s="141"/>
      <c r="P132" s="145"/>
    </row>
    <row r="133" spans="3:16" ht="14.1" customHeight="1" x14ac:dyDescent="0.25">
      <c r="C133" s="141"/>
      <c r="D133" s="141"/>
      <c r="F133" s="141"/>
      <c r="I133" s="141"/>
      <c r="L133" s="141"/>
      <c r="M133" s="141"/>
      <c r="P133" s="145"/>
    </row>
    <row r="134" spans="3:16" ht="14.1" customHeight="1" x14ac:dyDescent="0.25">
      <c r="C134" s="141"/>
      <c r="D134" s="141"/>
      <c r="F134" s="141"/>
      <c r="I134" s="141"/>
      <c r="L134" s="141"/>
      <c r="M134" s="141"/>
      <c r="P134" s="145"/>
    </row>
    <row r="135" spans="3:16" ht="14.1" customHeight="1" x14ac:dyDescent="0.25">
      <c r="C135" s="141"/>
      <c r="D135" s="141"/>
      <c r="F135" s="141"/>
      <c r="I135" s="141"/>
      <c r="L135" s="141"/>
      <c r="M135" s="141"/>
      <c r="P135" s="145"/>
    </row>
    <row r="136" spans="3:16" ht="14.1" customHeight="1" x14ac:dyDescent="0.25">
      <c r="C136" s="141"/>
      <c r="D136" s="141"/>
      <c r="F136" s="141"/>
      <c r="I136" s="141"/>
      <c r="L136" s="141"/>
      <c r="M136" s="141"/>
      <c r="P136" s="145"/>
    </row>
    <row r="137" spans="3:16" ht="14.1" customHeight="1" x14ac:dyDescent="0.25">
      <c r="C137" s="141"/>
      <c r="D137" s="141"/>
      <c r="F137" s="141"/>
      <c r="I137" s="141"/>
      <c r="L137" s="141"/>
      <c r="M137" s="141"/>
      <c r="P137" s="145"/>
    </row>
    <row r="138" spans="3:16" ht="14.1" customHeight="1" x14ac:dyDescent="0.25">
      <c r="C138" s="141"/>
      <c r="D138" s="141"/>
      <c r="F138" s="141"/>
      <c r="I138" s="141"/>
      <c r="L138" s="141"/>
      <c r="M138" s="141"/>
      <c r="P138" s="145"/>
    </row>
    <row r="139" spans="3:16" ht="14.1" customHeight="1" x14ac:dyDescent="0.25">
      <c r="C139" s="141"/>
      <c r="D139" s="141"/>
      <c r="F139" s="141"/>
      <c r="I139" s="141"/>
      <c r="L139" s="141"/>
      <c r="M139" s="141"/>
      <c r="P139" s="145"/>
    </row>
    <row r="140" spans="3:16" ht="14.1" customHeight="1" x14ac:dyDescent="0.25">
      <c r="C140" s="141"/>
      <c r="D140" s="141"/>
      <c r="F140" s="141"/>
      <c r="I140" s="141"/>
      <c r="L140" s="141"/>
      <c r="M140" s="141"/>
      <c r="P140" s="145"/>
    </row>
    <row r="141" spans="3:16" ht="14.1" customHeight="1" x14ac:dyDescent="0.25">
      <c r="C141" s="141"/>
      <c r="D141" s="141"/>
      <c r="F141" s="141"/>
      <c r="I141" s="141"/>
      <c r="L141" s="141"/>
      <c r="M141" s="141"/>
      <c r="P141" s="145"/>
    </row>
    <row r="142" spans="3:16" ht="14.1" customHeight="1" x14ac:dyDescent="0.25">
      <c r="C142" s="141"/>
      <c r="D142" s="141"/>
      <c r="F142" s="141"/>
      <c r="I142" s="141"/>
      <c r="L142" s="141"/>
      <c r="M142" s="141"/>
      <c r="P142" s="145"/>
    </row>
    <row r="143" spans="3:16" ht="14.1" customHeight="1" x14ac:dyDescent="0.25">
      <c r="C143" s="141"/>
      <c r="D143" s="141"/>
      <c r="F143" s="141"/>
      <c r="I143" s="141"/>
      <c r="L143" s="141"/>
      <c r="M143" s="141"/>
      <c r="P143" s="145"/>
    </row>
    <row r="144" spans="3:16" ht="14.1" customHeight="1" x14ac:dyDescent="0.25">
      <c r="C144" s="141"/>
      <c r="D144" s="141"/>
      <c r="F144" s="141"/>
      <c r="I144" s="141"/>
      <c r="L144" s="141"/>
      <c r="M144" s="141"/>
      <c r="P144" s="145"/>
    </row>
    <row r="145" spans="3:16" ht="14.1" customHeight="1" x14ac:dyDescent="0.25">
      <c r="C145" s="141"/>
      <c r="D145" s="141"/>
      <c r="F145" s="141"/>
      <c r="I145" s="141"/>
      <c r="L145" s="141"/>
      <c r="M145" s="141"/>
      <c r="P145" s="145"/>
    </row>
    <row r="146" spans="3:16" ht="14.1" customHeight="1" x14ac:dyDescent="0.25">
      <c r="C146" s="141"/>
      <c r="D146" s="141"/>
      <c r="F146" s="141"/>
      <c r="I146" s="141"/>
      <c r="L146" s="141"/>
      <c r="M146" s="141"/>
      <c r="P146" s="145"/>
    </row>
    <row r="147" spans="3:16" ht="14.1" customHeight="1" x14ac:dyDescent="0.25">
      <c r="C147" s="141"/>
      <c r="D147" s="141"/>
      <c r="F147" s="141"/>
      <c r="I147" s="141"/>
      <c r="L147" s="141"/>
      <c r="M147" s="141"/>
      <c r="P147" s="145"/>
    </row>
    <row r="148" spans="3:16" ht="14.1" customHeight="1" x14ac:dyDescent="0.25">
      <c r="C148" s="141"/>
      <c r="D148" s="141"/>
      <c r="F148" s="141"/>
      <c r="I148" s="141"/>
      <c r="L148" s="141"/>
      <c r="M148" s="141"/>
      <c r="P148" s="145"/>
    </row>
    <row r="149" spans="3:16" ht="14.1" customHeight="1" x14ac:dyDescent="0.25">
      <c r="C149" s="141"/>
      <c r="D149" s="141"/>
      <c r="F149" s="141"/>
      <c r="I149" s="141"/>
      <c r="L149" s="141"/>
      <c r="M149" s="141"/>
      <c r="P149" s="145"/>
    </row>
    <row r="150" spans="3:16" ht="14.1" customHeight="1" x14ac:dyDescent="0.25">
      <c r="C150" s="141"/>
      <c r="D150" s="141"/>
      <c r="F150" s="141"/>
      <c r="I150" s="141"/>
      <c r="L150" s="141"/>
      <c r="M150" s="141"/>
      <c r="P150" s="145"/>
    </row>
    <row r="151" spans="3:16" ht="14.1" customHeight="1" x14ac:dyDescent="0.25">
      <c r="C151" s="141"/>
      <c r="D151" s="141"/>
      <c r="F151" s="141"/>
      <c r="I151" s="141"/>
      <c r="L151" s="141"/>
      <c r="M151" s="141"/>
      <c r="P151" s="145"/>
    </row>
    <row r="152" spans="3:16" ht="14.1" customHeight="1" x14ac:dyDescent="0.25">
      <c r="C152" s="141"/>
      <c r="D152" s="141"/>
      <c r="F152" s="141"/>
      <c r="I152" s="141"/>
      <c r="L152" s="141"/>
      <c r="M152" s="141"/>
      <c r="P152" s="145"/>
    </row>
    <row r="153" spans="3:16" ht="14.1" customHeight="1" x14ac:dyDescent="0.25">
      <c r="C153" s="141"/>
      <c r="D153" s="141"/>
      <c r="F153" s="141"/>
      <c r="I153" s="141"/>
      <c r="L153" s="141"/>
      <c r="M153" s="141"/>
      <c r="P153" s="145"/>
    </row>
    <row r="154" spans="3:16" ht="14.1" customHeight="1" x14ac:dyDescent="0.25">
      <c r="C154" s="141"/>
      <c r="D154" s="141"/>
      <c r="F154" s="141"/>
      <c r="I154" s="141"/>
      <c r="L154" s="141"/>
      <c r="M154" s="141"/>
      <c r="P154" s="145"/>
    </row>
    <row r="155" spans="3:16" ht="14.1" customHeight="1" x14ac:dyDescent="0.25">
      <c r="C155" s="141"/>
      <c r="D155" s="141"/>
      <c r="F155" s="141"/>
      <c r="I155" s="141"/>
      <c r="L155" s="141"/>
      <c r="M155" s="141"/>
      <c r="P155" s="145"/>
    </row>
    <row r="156" spans="3:16" ht="14.1" customHeight="1" x14ac:dyDescent="0.25">
      <c r="C156" s="141"/>
      <c r="D156" s="141"/>
      <c r="F156" s="141"/>
      <c r="I156" s="141"/>
      <c r="L156" s="141"/>
      <c r="M156" s="141"/>
      <c r="P156" s="145"/>
    </row>
    <row r="157" spans="3:16" ht="14.1" customHeight="1" x14ac:dyDescent="0.25">
      <c r="C157" s="141"/>
      <c r="D157" s="141"/>
      <c r="F157" s="141"/>
      <c r="I157" s="141"/>
      <c r="L157" s="141"/>
      <c r="M157" s="141"/>
      <c r="P157" s="145"/>
    </row>
    <row r="158" spans="3:16" ht="14.1" customHeight="1" x14ac:dyDescent="0.25">
      <c r="C158" s="141"/>
      <c r="D158" s="141"/>
      <c r="F158" s="141"/>
      <c r="I158" s="141"/>
      <c r="L158" s="141"/>
      <c r="M158" s="141"/>
      <c r="P158" s="145"/>
    </row>
    <row r="159" spans="3:16" ht="14.1" customHeight="1" x14ac:dyDescent="0.25">
      <c r="C159" s="141"/>
      <c r="D159" s="141"/>
      <c r="F159" s="141"/>
      <c r="I159" s="141"/>
      <c r="L159" s="141"/>
      <c r="M159" s="141"/>
      <c r="P159" s="145"/>
    </row>
    <row r="160" spans="3:16" ht="14.1" customHeight="1" x14ac:dyDescent="0.25">
      <c r="C160" s="141"/>
      <c r="D160" s="141"/>
      <c r="F160" s="141"/>
      <c r="I160" s="141"/>
      <c r="L160" s="141"/>
      <c r="M160" s="141"/>
      <c r="P160" s="145"/>
    </row>
    <row r="161" spans="3:16" ht="14.1" customHeight="1" x14ac:dyDescent="0.25">
      <c r="C161" s="141"/>
      <c r="D161" s="141"/>
      <c r="F161" s="141"/>
      <c r="I161" s="141"/>
      <c r="L161" s="141"/>
      <c r="M161" s="141"/>
      <c r="P161" s="145"/>
    </row>
    <row r="162" spans="3:16" ht="14.1" customHeight="1" x14ac:dyDescent="0.25">
      <c r="C162" s="141"/>
      <c r="D162" s="141"/>
      <c r="F162" s="141"/>
      <c r="I162" s="141"/>
      <c r="L162" s="141"/>
      <c r="M162" s="141"/>
      <c r="P162" s="145"/>
    </row>
    <row r="163" spans="3:16" ht="14.1" customHeight="1" x14ac:dyDescent="0.25">
      <c r="C163" s="141"/>
      <c r="D163" s="141"/>
      <c r="F163" s="141"/>
      <c r="I163" s="141"/>
      <c r="L163" s="141"/>
      <c r="M163" s="141"/>
      <c r="P163" s="145"/>
    </row>
    <row r="164" spans="3:16" ht="14.1" customHeight="1" x14ac:dyDescent="0.25">
      <c r="C164" s="141"/>
      <c r="D164" s="141"/>
      <c r="F164" s="141"/>
      <c r="I164" s="141"/>
      <c r="L164" s="141"/>
      <c r="M164" s="141"/>
      <c r="P164" s="145"/>
    </row>
    <row r="165" spans="3:16" ht="14.1" customHeight="1" x14ac:dyDescent="0.25">
      <c r="C165" s="141"/>
      <c r="D165" s="141"/>
      <c r="F165" s="141"/>
      <c r="I165" s="141"/>
      <c r="L165" s="141"/>
      <c r="M165" s="141"/>
      <c r="P165" s="145"/>
    </row>
    <row r="166" spans="3:16" ht="14.1" customHeight="1" x14ac:dyDescent="0.25">
      <c r="C166" s="141"/>
      <c r="D166" s="141"/>
      <c r="F166" s="141"/>
      <c r="I166" s="141"/>
      <c r="L166" s="141"/>
      <c r="M166" s="141"/>
      <c r="P166" s="145"/>
    </row>
    <row r="167" spans="3:16" ht="14.1" customHeight="1" x14ac:dyDescent="0.25">
      <c r="C167" s="141"/>
      <c r="D167" s="141"/>
      <c r="F167" s="141"/>
      <c r="I167" s="141"/>
      <c r="L167" s="141"/>
      <c r="M167" s="141"/>
      <c r="P167" s="145"/>
    </row>
    <row r="168" spans="3:16" ht="14.1" customHeight="1" x14ac:dyDescent="0.25">
      <c r="C168" s="141"/>
      <c r="D168" s="141"/>
      <c r="F168" s="141"/>
      <c r="I168" s="141"/>
      <c r="L168" s="141"/>
      <c r="M168" s="141"/>
      <c r="P168" s="145"/>
    </row>
    <row r="169" spans="3:16" ht="14.1" customHeight="1" x14ac:dyDescent="0.25">
      <c r="C169" s="141"/>
      <c r="D169" s="141"/>
      <c r="F169" s="141"/>
      <c r="I169" s="141"/>
      <c r="L169" s="141"/>
      <c r="M169" s="141"/>
      <c r="P169" s="145"/>
    </row>
    <row r="170" spans="3:16" ht="14.1" customHeight="1" x14ac:dyDescent="0.25">
      <c r="C170" s="141"/>
      <c r="D170" s="141"/>
      <c r="F170" s="141"/>
      <c r="I170" s="141"/>
      <c r="L170" s="141"/>
      <c r="M170" s="141"/>
      <c r="P170" s="145"/>
    </row>
    <row r="171" spans="3:16" ht="14.1" customHeight="1" x14ac:dyDescent="0.25">
      <c r="C171" s="141"/>
      <c r="D171" s="141"/>
      <c r="F171" s="141"/>
      <c r="I171" s="141"/>
      <c r="L171" s="141"/>
      <c r="M171" s="141"/>
      <c r="P171" s="145"/>
    </row>
    <row r="172" spans="3:16" ht="14.1" customHeight="1" x14ac:dyDescent="0.25">
      <c r="C172" s="141"/>
      <c r="D172" s="141"/>
      <c r="F172" s="141"/>
      <c r="I172" s="141"/>
      <c r="L172" s="141"/>
      <c r="M172" s="141"/>
      <c r="P172" s="145"/>
    </row>
    <row r="173" spans="3:16" ht="14.1" customHeight="1" x14ac:dyDescent="0.25">
      <c r="C173" s="141"/>
      <c r="D173" s="141"/>
      <c r="F173" s="141"/>
      <c r="I173" s="141"/>
      <c r="L173" s="141"/>
      <c r="M173" s="141"/>
      <c r="P173" s="145"/>
    </row>
    <row r="174" spans="3:16" ht="14.1" customHeight="1" x14ac:dyDescent="0.25">
      <c r="C174" s="141"/>
      <c r="D174" s="141"/>
      <c r="F174" s="141"/>
      <c r="I174" s="141"/>
      <c r="L174" s="141"/>
      <c r="M174" s="141"/>
      <c r="P174" s="145"/>
    </row>
    <row r="175" spans="3:16" ht="14.1" customHeight="1" x14ac:dyDescent="0.25">
      <c r="C175" s="141"/>
      <c r="D175" s="141"/>
      <c r="F175" s="141"/>
      <c r="I175" s="141"/>
      <c r="L175" s="141"/>
      <c r="M175" s="141"/>
      <c r="P175" s="145"/>
    </row>
    <row r="176" spans="3:16" ht="14.1" customHeight="1" x14ac:dyDescent="0.25">
      <c r="C176" s="141"/>
      <c r="D176" s="141"/>
      <c r="F176" s="141"/>
      <c r="I176" s="141"/>
      <c r="L176" s="141"/>
      <c r="M176" s="141"/>
      <c r="P176" s="145"/>
    </row>
    <row r="177" spans="3:16" ht="14.1" customHeight="1" x14ac:dyDescent="0.25">
      <c r="C177" s="141"/>
      <c r="D177" s="141"/>
      <c r="F177" s="141"/>
      <c r="I177" s="141"/>
      <c r="L177" s="141"/>
      <c r="M177" s="141"/>
      <c r="P177" s="145"/>
    </row>
    <row r="178" spans="3:16" ht="14.1" customHeight="1" x14ac:dyDescent="0.25">
      <c r="C178" s="141"/>
      <c r="D178" s="141"/>
      <c r="F178" s="141"/>
      <c r="I178" s="141"/>
      <c r="L178" s="141"/>
      <c r="M178" s="141"/>
      <c r="P178" s="145"/>
    </row>
    <row r="179" spans="3:16" ht="14.1" customHeight="1" x14ac:dyDescent="0.25">
      <c r="C179" s="141"/>
      <c r="D179" s="141"/>
      <c r="F179" s="141"/>
      <c r="I179" s="141"/>
      <c r="L179" s="141"/>
      <c r="M179" s="141"/>
      <c r="P179" s="145"/>
    </row>
    <row r="180" spans="3:16" ht="14.1" customHeight="1" x14ac:dyDescent="0.25">
      <c r="C180" s="141"/>
      <c r="D180" s="141"/>
      <c r="F180" s="141"/>
      <c r="I180" s="141"/>
      <c r="L180" s="141"/>
      <c r="M180" s="141"/>
      <c r="P180" s="145"/>
    </row>
    <row r="181" spans="3:16" ht="14.1" customHeight="1" x14ac:dyDescent="0.25">
      <c r="C181" s="141"/>
      <c r="D181" s="141"/>
      <c r="F181" s="141"/>
      <c r="I181" s="141"/>
      <c r="L181" s="141"/>
      <c r="M181" s="141"/>
      <c r="P181" s="145"/>
    </row>
    <row r="182" spans="3:16" ht="14.1" customHeight="1" x14ac:dyDescent="0.25">
      <c r="C182" s="141"/>
      <c r="D182" s="141"/>
      <c r="F182" s="141"/>
      <c r="I182" s="141"/>
      <c r="L182" s="141"/>
      <c r="M182" s="141"/>
      <c r="P182" s="145"/>
    </row>
    <row r="183" spans="3:16" ht="14.1" customHeight="1" x14ac:dyDescent="0.25">
      <c r="C183" s="141"/>
      <c r="D183" s="141"/>
      <c r="F183" s="141"/>
      <c r="I183" s="141"/>
      <c r="L183" s="141"/>
      <c r="M183" s="141"/>
      <c r="P183" s="145"/>
    </row>
    <row r="184" spans="3:16" ht="14.1" customHeight="1" x14ac:dyDescent="0.25">
      <c r="C184" s="141"/>
      <c r="D184" s="141"/>
      <c r="F184" s="141"/>
      <c r="I184" s="141"/>
      <c r="L184" s="141"/>
      <c r="M184" s="141"/>
      <c r="P184" s="145"/>
    </row>
    <row r="185" spans="3:16" ht="14.1" customHeight="1" x14ac:dyDescent="0.25">
      <c r="C185" s="141"/>
      <c r="D185" s="141"/>
      <c r="F185" s="141"/>
      <c r="I185" s="141"/>
      <c r="L185" s="141"/>
      <c r="M185" s="141"/>
      <c r="P185" s="145"/>
    </row>
    <row r="186" spans="3:16" ht="14.1" customHeight="1" x14ac:dyDescent="0.25">
      <c r="C186" s="141"/>
      <c r="D186" s="141"/>
      <c r="F186" s="141"/>
      <c r="I186" s="141"/>
      <c r="L186" s="141"/>
      <c r="M186" s="141"/>
      <c r="P186" s="145"/>
    </row>
    <row r="187" spans="3:16" ht="14.1" customHeight="1" x14ac:dyDescent="0.25">
      <c r="C187" s="141"/>
      <c r="D187" s="141"/>
      <c r="F187" s="141"/>
      <c r="I187" s="141"/>
      <c r="L187" s="141"/>
      <c r="M187" s="141"/>
      <c r="P187" s="145"/>
    </row>
    <row r="188" spans="3:16" ht="14.1" customHeight="1" x14ac:dyDescent="0.25">
      <c r="C188" s="141"/>
      <c r="D188" s="141"/>
      <c r="F188" s="141"/>
      <c r="I188" s="141"/>
      <c r="L188" s="141"/>
      <c r="M188" s="141"/>
      <c r="P188" s="145"/>
    </row>
    <row r="189" spans="3:16" ht="14.1" customHeight="1" x14ac:dyDescent="0.25">
      <c r="C189" s="141"/>
      <c r="D189" s="141"/>
      <c r="F189" s="141"/>
      <c r="I189" s="141"/>
      <c r="L189" s="141"/>
      <c r="M189" s="141"/>
      <c r="P189" s="145"/>
    </row>
    <row r="190" spans="3:16" ht="14.1" customHeight="1" x14ac:dyDescent="0.25">
      <c r="C190" s="141"/>
      <c r="D190" s="141"/>
      <c r="F190" s="141"/>
      <c r="I190" s="141"/>
      <c r="L190" s="141"/>
      <c r="M190" s="141"/>
      <c r="P190" s="145"/>
    </row>
    <row r="191" spans="3:16" ht="14.1" customHeight="1" x14ac:dyDescent="0.25">
      <c r="C191" s="141"/>
      <c r="D191" s="141"/>
      <c r="F191" s="141"/>
      <c r="I191" s="141"/>
      <c r="L191" s="141"/>
      <c r="M191" s="141"/>
      <c r="P191" s="145"/>
    </row>
    <row r="192" spans="3:16" ht="14.1" customHeight="1" x14ac:dyDescent="0.25">
      <c r="C192" s="141"/>
      <c r="D192" s="141"/>
      <c r="F192" s="141"/>
      <c r="I192" s="141"/>
      <c r="L192" s="141"/>
      <c r="M192" s="141"/>
      <c r="P192" s="145"/>
    </row>
    <row r="193" spans="3:16" ht="14.1" customHeight="1" x14ac:dyDescent="0.25">
      <c r="C193" s="141"/>
      <c r="D193" s="141"/>
      <c r="F193" s="141"/>
      <c r="I193" s="141"/>
      <c r="L193" s="141"/>
      <c r="M193" s="141"/>
      <c r="P193" s="145"/>
    </row>
    <row r="194" spans="3:16" ht="14.1" customHeight="1" x14ac:dyDescent="0.25">
      <c r="C194" s="141"/>
      <c r="D194" s="141"/>
      <c r="F194" s="141"/>
      <c r="I194" s="141"/>
      <c r="L194" s="141"/>
      <c r="M194" s="141"/>
      <c r="P194" s="145"/>
    </row>
    <row r="195" spans="3:16" ht="14.1" customHeight="1" x14ac:dyDescent="0.25">
      <c r="C195" s="141"/>
      <c r="D195" s="141"/>
      <c r="F195" s="141"/>
      <c r="I195" s="141"/>
      <c r="L195" s="141"/>
      <c r="M195" s="141"/>
      <c r="P195" s="145"/>
    </row>
    <row r="196" spans="3:16" ht="14.1" customHeight="1" x14ac:dyDescent="0.25">
      <c r="C196" s="141"/>
      <c r="D196" s="141"/>
      <c r="F196" s="141"/>
      <c r="I196" s="141"/>
      <c r="L196" s="141"/>
      <c r="M196" s="141"/>
      <c r="P196" s="145"/>
    </row>
    <row r="197" spans="3:16" ht="14.1" customHeight="1" x14ac:dyDescent="0.25">
      <c r="C197" s="141"/>
      <c r="D197" s="141"/>
      <c r="F197" s="141"/>
      <c r="I197" s="141"/>
      <c r="L197" s="141"/>
      <c r="M197" s="141"/>
      <c r="P197" s="145"/>
    </row>
    <row r="198" spans="3:16" ht="14.1" customHeight="1" x14ac:dyDescent="0.25">
      <c r="C198" s="141"/>
      <c r="D198" s="141"/>
      <c r="F198" s="141"/>
      <c r="I198" s="141"/>
      <c r="L198" s="141"/>
      <c r="M198" s="141"/>
      <c r="P198" s="145"/>
    </row>
    <row r="199" spans="3:16" ht="14.1" customHeight="1" x14ac:dyDescent="0.25">
      <c r="C199" s="141"/>
      <c r="D199" s="141"/>
      <c r="F199" s="141"/>
      <c r="I199" s="141"/>
      <c r="L199" s="141"/>
      <c r="M199" s="141"/>
      <c r="P199" s="145"/>
    </row>
    <row r="200" spans="3:16" ht="14.1" customHeight="1" x14ac:dyDescent="0.25">
      <c r="C200" s="141"/>
      <c r="D200" s="141"/>
      <c r="F200" s="141"/>
      <c r="I200" s="141"/>
      <c r="L200" s="141"/>
      <c r="M200" s="141"/>
      <c r="P200" s="145"/>
    </row>
    <row r="201" spans="3:16" ht="14.1" customHeight="1" x14ac:dyDescent="0.25">
      <c r="C201" s="141"/>
      <c r="D201" s="141"/>
      <c r="F201" s="141"/>
      <c r="I201" s="141"/>
      <c r="L201" s="141"/>
      <c r="M201" s="141"/>
      <c r="P201" s="145"/>
    </row>
    <row r="202" spans="3:16" ht="14.1" customHeight="1" x14ac:dyDescent="0.25">
      <c r="C202" s="141"/>
      <c r="D202" s="141"/>
      <c r="F202" s="141"/>
      <c r="I202" s="141"/>
      <c r="L202" s="141"/>
      <c r="M202" s="141"/>
      <c r="P202" s="145"/>
    </row>
    <row r="203" spans="3:16" ht="14.1" customHeight="1" x14ac:dyDescent="0.25">
      <c r="C203" s="141"/>
      <c r="D203" s="141"/>
      <c r="F203" s="141"/>
      <c r="I203" s="141"/>
      <c r="L203" s="141"/>
      <c r="M203" s="141"/>
      <c r="P203" s="145"/>
    </row>
    <row r="204" spans="3:16" ht="14.1" customHeight="1" x14ac:dyDescent="0.25">
      <c r="C204" s="141"/>
      <c r="D204" s="141"/>
      <c r="F204" s="141"/>
      <c r="I204" s="141"/>
      <c r="L204" s="141"/>
      <c r="M204" s="141"/>
      <c r="P204" s="145"/>
    </row>
    <row r="205" spans="3:16" ht="14.1" customHeight="1" x14ac:dyDescent="0.25">
      <c r="C205" s="141"/>
      <c r="D205" s="141"/>
      <c r="F205" s="141"/>
      <c r="I205" s="141"/>
      <c r="L205" s="141"/>
      <c r="M205" s="141"/>
      <c r="P205" s="145"/>
    </row>
    <row r="206" spans="3:16" ht="14.1" customHeight="1" x14ac:dyDescent="0.25">
      <c r="C206" s="141"/>
      <c r="D206" s="141"/>
      <c r="F206" s="141"/>
      <c r="I206" s="141"/>
      <c r="L206" s="141"/>
      <c r="M206" s="141"/>
      <c r="P206" s="145"/>
    </row>
    <row r="207" spans="3:16" ht="14.1" customHeight="1" x14ac:dyDescent="0.25">
      <c r="C207" s="141"/>
      <c r="D207" s="141"/>
      <c r="F207" s="141"/>
      <c r="I207" s="141"/>
      <c r="L207" s="141"/>
      <c r="M207" s="141"/>
      <c r="P207" s="145"/>
    </row>
    <row r="208" spans="3:16" ht="14.1" customHeight="1" x14ac:dyDescent="0.25">
      <c r="C208" s="141"/>
      <c r="D208" s="141"/>
      <c r="F208" s="141"/>
      <c r="I208" s="141"/>
      <c r="L208" s="141"/>
      <c r="M208" s="141"/>
      <c r="P208" s="145"/>
    </row>
    <row r="209" spans="3:16" ht="14.1" customHeight="1" x14ac:dyDescent="0.25">
      <c r="C209" s="141"/>
      <c r="D209" s="141"/>
      <c r="F209" s="141"/>
      <c r="I209" s="141"/>
      <c r="L209" s="141"/>
      <c r="M209" s="141"/>
      <c r="P209" s="145"/>
    </row>
    <row r="210" spans="3:16" ht="14.1" customHeight="1" x14ac:dyDescent="0.25">
      <c r="C210" s="141"/>
      <c r="D210" s="141"/>
      <c r="F210" s="141"/>
      <c r="I210" s="141"/>
      <c r="L210" s="141"/>
      <c r="M210" s="141"/>
      <c r="P210" s="145"/>
    </row>
    <row r="211" spans="3:16" ht="14.1" customHeight="1" x14ac:dyDescent="0.25">
      <c r="C211" s="141"/>
      <c r="D211" s="141"/>
      <c r="F211" s="141"/>
      <c r="I211" s="141"/>
      <c r="L211" s="141"/>
      <c r="M211" s="141"/>
      <c r="P211" s="145"/>
    </row>
    <row r="212" spans="3:16" ht="14.1" customHeight="1" x14ac:dyDescent="0.25">
      <c r="C212" s="141"/>
      <c r="D212" s="141"/>
      <c r="F212" s="141"/>
      <c r="I212" s="141"/>
      <c r="L212" s="141"/>
      <c r="M212" s="141"/>
      <c r="P212" s="145"/>
    </row>
    <row r="213" spans="3:16" ht="14.1" customHeight="1" x14ac:dyDescent="0.25">
      <c r="C213" s="141"/>
      <c r="D213" s="141"/>
      <c r="F213" s="141"/>
      <c r="I213" s="141"/>
      <c r="L213" s="141"/>
      <c r="M213" s="141"/>
      <c r="P213" s="145"/>
    </row>
    <row r="214" spans="3:16" ht="14.1" customHeight="1" x14ac:dyDescent="0.25">
      <c r="C214" s="141"/>
      <c r="D214" s="141"/>
      <c r="F214" s="141"/>
      <c r="I214" s="141"/>
      <c r="L214" s="141"/>
      <c r="M214" s="141"/>
      <c r="P214" s="145"/>
    </row>
    <row r="215" spans="3:16" ht="14.1" customHeight="1" x14ac:dyDescent="0.25">
      <c r="C215" s="141"/>
      <c r="D215" s="141"/>
      <c r="F215" s="141"/>
      <c r="I215" s="141"/>
      <c r="L215" s="141"/>
      <c r="M215" s="141"/>
      <c r="P215" s="145"/>
    </row>
    <row r="216" spans="3:16" ht="14.1" customHeight="1" x14ac:dyDescent="0.25">
      <c r="C216" s="141"/>
      <c r="D216" s="141"/>
      <c r="F216" s="141"/>
      <c r="I216" s="141"/>
      <c r="L216" s="141"/>
      <c r="M216" s="141"/>
      <c r="P216" s="145"/>
    </row>
    <row r="217" spans="3:16" ht="14.1" customHeight="1" x14ac:dyDescent="0.25">
      <c r="C217" s="141"/>
      <c r="D217" s="141"/>
      <c r="F217" s="141"/>
      <c r="I217" s="141"/>
      <c r="L217" s="141"/>
      <c r="M217" s="141"/>
      <c r="P217" s="145"/>
    </row>
    <row r="218" spans="3:16" ht="14.1" customHeight="1" x14ac:dyDescent="0.25">
      <c r="C218" s="141"/>
      <c r="D218" s="141"/>
      <c r="F218" s="141"/>
      <c r="I218" s="141"/>
      <c r="L218" s="141"/>
      <c r="M218" s="141"/>
      <c r="P218" s="145"/>
    </row>
    <row r="219" spans="3:16" ht="14.1" customHeight="1" x14ac:dyDescent="0.25">
      <c r="C219" s="141"/>
      <c r="D219" s="141"/>
      <c r="F219" s="141"/>
      <c r="I219" s="141"/>
      <c r="L219" s="141"/>
      <c r="M219" s="141"/>
      <c r="P219" s="145"/>
    </row>
    <row r="220" spans="3:16" ht="14.1" customHeight="1" x14ac:dyDescent="0.25">
      <c r="C220" s="141"/>
      <c r="D220" s="141"/>
      <c r="F220" s="141"/>
      <c r="I220" s="141"/>
      <c r="L220" s="141"/>
      <c r="M220" s="141"/>
      <c r="P220" s="145"/>
    </row>
    <row r="221" spans="3:16" ht="14.1" customHeight="1" x14ac:dyDescent="0.25">
      <c r="C221" s="141"/>
      <c r="D221" s="141"/>
      <c r="F221" s="141"/>
      <c r="I221" s="141"/>
      <c r="L221" s="141"/>
      <c r="M221" s="141"/>
      <c r="P221" s="145"/>
    </row>
    <row r="222" spans="3:16" ht="14.1" customHeight="1" x14ac:dyDescent="0.25">
      <c r="C222" s="141"/>
      <c r="D222" s="141"/>
      <c r="F222" s="141"/>
      <c r="I222" s="141"/>
      <c r="L222" s="141"/>
      <c r="M222" s="141"/>
      <c r="P222" s="145"/>
    </row>
    <row r="223" spans="3:16" ht="14.1" customHeight="1" x14ac:dyDescent="0.25">
      <c r="C223" s="141"/>
      <c r="D223" s="141"/>
      <c r="F223" s="141"/>
      <c r="I223" s="141"/>
      <c r="L223" s="141"/>
      <c r="M223" s="141"/>
      <c r="P223" s="145"/>
    </row>
    <row r="224" spans="3:16" ht="14.1" customHeight="1" x14ac:dyDescent="0.25">
      <c r="C224" s="141"/>
      <c r="D224" s="141"/>
      <c r="F224" s="141"/>
      <c r="I224" s="141"/>
      <c r="L224" s="141"/>
      <c r="M224" s="141"/>
      <c r="P224" s="145"/>
    </row>
    <row r="225" spans="3:16" ht="14.1" customHeight="1" x14ac:dyDescent="0.25">
      <c r="C225" s="141"/>
      <c r="D225" s="141"/>
      <c r="F225" s="141"/>
      <c r="I225" s="141"/>
      <c r="L225" s="141"/>
      <c r="M225" s="141"/>
      <c r="P225" s="145"/>
    </row>
    <row r="226" spans="3:16" ht="14.1" customHeight="1" x14ac:dyDescent="0.25">
      <c r="C226" s="141"/>
      <c r="D226" s="141"/>
      <c r="F226" s="141"/>
      <c r="I226" s="141"/>
      <c r="L226" s="141"/>
      <c r="M226" s="141"/>
      <c r="P226" s="145"/>
    </row>
    <row r="227" spans="3:16" ht="14.1" customHeight="1" x14ac:dyDescent="0.25">
      <c r="C227" s="141"/>
      <c r="D227" s="141"/>
      <c r="F227" s="141"/>
      <c r="I227" s="141"/>
      <c r="L227" s="141"/>
      <c r="M227" s="141"/>
      <c r="P227" s="145"/>
    </row>
    <row r="228" spans="3:16" ht="14.1" customHeight="1" x14ac:dyDescent="0.25">
      <c r="C228" s="141"/>
      <c r="D228" s="141"/>
      <c r="F228" s="141"/>
      <c r="I228" s="141"/>
      <c r="L228" s="141"/>
      <c r="M228" s="141"/>
      <c r="P228" s="145"/>
    </row>
    <row r="229" spans="3:16" ht="14.1" customHeight="1" x14ac:dyDescent="0.25">
      <c r="C229" s="141"/>
      <c r="D229" s="141"/>
      <c r="F229" s="141"/>
      <c r="I229" s="141"/>
      <c r="L229" s="141"/>
      <c r="M229" s="141"/>
      <c r="P229" s="145"/>
    </row>
    <row r="230" spans="3:16" ht="14.1" customHeight="1" x14ac:dyDescent="0.25">
      <c r="C230" s="141"/>
      <c r="D230" s="141"/>
      <c r="F230" s="141"/>
      <c r="I230" s="141"/>
      <c r="L230" s="141"/>
      <c r="M230" s="141"/>
      <c r="P230" s="145"/>
    </row>
    <row r="231" spans="3:16" ht="14.1" customHeight="1" x14ac:dyDescent="0.25">
      <c r="C231" s="141"/>
      <c r="D231" s="141"/>
      <c r="F231" s="141"/>
      <c r="I231" s="141"/>
      <c r="L231" s="141"/>
      <c r="M231" s="141"/>
      <c r="P231" s="145"/>
    </row>
    <row r="232" spans="3:16" ht="14.1" customHeight="1" x14ac:dyDescent="0.25">
      <c r="C232" s="141"/>
      <c r="D232" s="141"/>
      <c r="F232" s="141"/>
      <c r="I232" s="141"/>
      <c r="L232" s="141"/>
      <c r="M232" s="141"/>
      <c r="P232" s="145"/>
    </row>
    <row r="233" spans="3:16" ht="14.1" customHeight="1" x14ac:dyDescent="0.25">
      <c r="C233" s="141"/>
      <c r="D233" s="141"/>
      <c r="F233" s="141"/>
      <c r="I233" s="141"/>
      <c r="L233" s="141"/>
      <c r="M233" s="141"/>
      <c r="P233" s="145"/>
    </row>
    <row r="234" spans="3:16" ht="14.1" customHeight="1" x14ac:dyDescent="0.25">
      <c r="C234" s="141"/>
      <c r="D234" s="141"/>
      <c r="F234" s="141"/>
      <c r="I234" s="141"/>
      <c r="L234" s="141"/>
      <c r="M234" s="141"/>
      <c r="P234" s="145"/>
    </row>
    <row r="235" spans="3:16" ht="14.1" customHeight="1" x14ac:dyDescent="0.25">
      <c r="C235" s="141"/>
      <c r="D235" s="141"/>
      <c r="F235" s="141"/>
      <c r="I235" s="141"/>
      <c r="L235" s="141"/>
      <c r="M235" s="141"/>
      <c r="P235" s="145"/>
    </row>
    <row r="236" spans="3:16" ht="14.1" customHeight="1" x14ac:dyDescent="0.25">
      <c r="C236" s="141"/>
      <c r="D236" s="141"/>
      <c r="F236" s="141"/>
      <c r="I236" s="141"/>
      <c r="L236" s="141"/>
      <c r="M236" s="141"/>
      <c r="P236" s="145"/>
    </row>
    <row r="237" spans="3:16" ht="14.1" customHeight="1" x14ac:dyDescent="0.25">
      <c r="C237" s="141"/>
      <c r="D237" s="141"/>
      <c r="F237" s="141"/>
      <c r="I237" s="141"/>
      <c r="L237" s="141"/>
      <c r="M237" s="141"/>
      <c r="P237" s="145"/>
    </row>
    <row r="238" spans="3:16" ht="14.1" customHeight="1" x14ac:dyDescent="0.25">
      <c r="C238" s="141"/>
      <c r="D238" s="141"/>
      <c r="F238" s="141"/>
      <c r="I238" s="141"/>
      <c r="L238" s="141"/>
      <c r="M238" s="141"/>
      <c r="P238" s="145"/>
    </row>
    <row r="239" spans="3:16" ht="14.1" customHeight="1" x14ac:dyDescent="0.25">
      <c r="C239" s="141"/>
      <c r="D239" s="141"/>
      <c r="F239" s="141"/>
      <c r="I239" s="141"/>
      <c r="L239" s="141"/>
      <c r="M239" s="141"/>
      <c r="P239" s="145"/>
    </row>
    <row r="240" spans="3:16" ht="14.1" customHeight="1" x14ac:dyDescent="0.25">
      <c r="C240" s="141"/>
      <c r="D240" s="141"/>
      <c r="F240" s="141"/>
      <c r="I240" s="141"/>
      <c r="L240" s="141"/>
      <c r="M240" s="141"/>
      <c r="P240" s="145"/>
    </row>
    <row r="241" spans="3:16" ht="14.1" customHeight="1" x14ac:dyDescent="0.25">
      <c r="C241" s="141"/>
      <c r="D241" s="141"/>
      <c r="F241" s="141"/>
      <c r="I241" s="141"/>
      <c r="L241" s="141"/>
      <c r="M241" s="141"/>
      <c r="P241" s="145"/>
    </row>
    <row r="242" spans="3:16" ht="14.1" customHeight="1" x14ac:dyDescent="0.25">
      <c r="C242" s="141"/>
      <c r="D242" s="141"/>
      <c r="F242" s="141"/>
      <c r="I242" s="141"/>
      <c r="L242" s="141"/>
      <c r="M242" s="141"/>
      <c r="P242" s="145"/>
    </row>
    <row r="243" spans="3:16" ht="14.1" customHeight="1" x14ac:dyDescent="0.25">
      <c r="C243" s="141"/>
      <c r="D243" s="141"/>
      <c r="F243" s="141"/>
      <c r="I243" s="141"/>
      <c r="L243" s="141"/>
      <c r="M243" s="141"/>
      <c r="P243" s="145"/>
    </row>
    <row r="244" spans="3:16" ht="14.1" customHeight="1" x14ac:dyDescent="0.25">
      <c r="C244" s="141"/>
      <c r="D244" s="141"/>
      <c r="F244" s="141"/>
      <c r="I244" s="141"/>
      <c r="L244" s="141"/>
      <c r="M244" s="141"/>
      <c r="P244" s="145"/>
    </row>
    <row r="245" spans="3:16" ht="14.1" customHeight="1" x14ac:dyDescent="0.25">
      <c r="C245" s="141"/>
      <c r="D245" s="141"/>
      <c r="F245" s="141"/>
      <c r="I245" s="141"/>
      <c r="L245" s="141"/>
      <c r="M245" s="141"/>
      <c r="P245" s="145"/>
    </row>
    <row r="246" spans="3:16" ht="14.1" customHeight="1" x14ac:dyDescent="0.25">
      <c r="C246" s="141"/>
      <c r="D246" s="141"/>
      <c r="F246" s="141"/>
      <c r="I246" s="141"/>
      <c r="L246" s="141"/>
      <c r="M246" s="141"/>
      <c r="P246" s="145"/>
    </row>
    <row r="247" spans="3:16" ht="14.1" customHeight="1" x14ac:dyDescent="0.25">
      <c r="C247" s="141"/>
      <c r="D247" s="141"/>
      <c r="F247" s="141"/>
      <c r="I247" s="141"/>
      <c r="L247" s="141"/>
      <c r="M247" s="141"/>
      <c r="P247" s="145"/>
    </row>
    <row r="248" spans="3:16" ht="14.1" customHeight="1" x14ac:dyDescent="0.25">
      <c r="C248" s="141"/>
      <c r="D248" s="141"/>
      <c r="F248" s="141"/>
      <c r="I248" s="141"/>
      <c r="L248" s="141"/>
      <c r="M248" s="141"/>
      <c r="P248" s="145"/>
    </row>
    <row r="249" spans="3:16" ht="14.1" customHeight="1" x14ac:dyDescent="0.25">
      <c r="C249" s="141"/>
      <c r="D249" s="141"/>
      <c r="F249" s="141"/>
      <c r="I249" s="141"/>
      <c r="L249" s="141"/>
      <c r="M249" s="141"/>
      <c r="P249" s="145"/>
    </row>
    <row r="250" spans="3:16" ht="14.1" customHeight="1" x14ac:dyDescent="0.25">
      <c r="C250" s="141"/>
      <c r="D250" s="141"/>
      <c r="F250" s="141"/>
      <c r="I250" s="141"/>
      <c r="L250" s="141"/>
      <c r="M250" s="141"/>
      <c r="P250" s="145"/>
    </row>
    <row r="251" spans="3:16" ht="14.1" customHeight="1" x14ac:dyDescent="0.25">
      <c r="C251" s="141"/>
      <c r="D251" s="141"/>
      <c r="F251" s="141"/>
      <c r="I251" s="141"/>
      <c r="L251" s="141"/>
      <c r="M251" s="141"/>
      <c r="P251" s="145"/>
    </row>
    <row r="252" spans="3:16" ht="14.1" customHeight="1" x14ac:dyDescent="0.25">
      <c r="C252" s="141"/>
      <c r="D252" s="141"/>
      <c r="F252" s="141"/>
      <c r="I252" s="141"/>
      <c r="L252" s="141"/>
      <c r="M252" s="141"/>
      <c r="P252" s="145"/>
    </row>
    <row r="253" spans="3:16" ht="14.1" customHeight="1" x14ac:dyDescent="0.25">
      <c r="C253" s="141"/>
      <c r="D253" s="141"/>
      <c r="F253" s="141"/>
      <c r="I253" s="141"/>
      <c r="L253" s="141"/>
      <c r="M253" s="141"/>
      <c r="P253" s="145"/>
    </row>
    <row r="254" spans="3:16" ht="14.1" customHeight="1" x14ac:dyDescent="0.25">
      <c r="C254" s="141"/>
      <c r="D254" s="141"/>
      <c r="F254" s="141"/>
      <c r="I254" s="141"/>
      <c r="L254" s="141"/>
      <c r="M254" s="141"/>
      <c r="P254" s="145"/>
    </row>
    <row r="255" spans="3:16" ht="14.1" customHeight="1" x14ac:dyDescent="0.25">
      <c r="C255" s="141"/>
      <c r="D255" s="141"/>
      <c r="F255" s="141"/>
      <c r="I255" s="141"/>
      <c r="L255" s="141"/>
      <c r="M255" s="141"/>
      <c r="P255" s="145"/>
    </row>
    <row r="256" spans="3:16" ht="14.1" customHeight="1" x14ac:dyDescent="0.25">
      <c r="C256" s="141"/>
      <c r="D256" s="141"/>
      <c r="F256" s="141"/>
      <c r="I256" s="141"/>
      <c r="L256" s="141"/>
      <c r="M256" s="141"/>
      <c r="P256" s="145"/>
    </row>
    <row r="257" spans="3:16" ht="14.1" customHeight="1" x14ac:dyDescent="0.25">
      <c r="C257" s="141"/>
      <c r="D257" s="141"/>
      <c r="F257" s="141"/>
      <c r="I257" s="141"/>
      <c r="L257" s="141"/>
      <c r="M257" s="141"/>
      <c r="P257" s="145"/>
    </row>
    <row r="258" spans="3:16" ht="14.1" customHeight="1" x14ac:dyDescent="0.25">
      <c r="C258" s="141"/>
      <c r="D258" s="141"/>
      <c r="F258" s="141"/>
      <c r="I258" s="141"/>
      <c r="L258" s="141"/>
      <c r="M258" s="141"/>
      <c r="P258" s="145"/>
    </row>
    <row r="259" spans="3:16" ht="14.1" customHeight="1" x14ac:dyDescent="0.25">
      <c r="C259" s="141"/>
      <c r="D259" s="141"/>
      <c r="F259" s="141"/>
      <c r="I259" s="141"/>
      <c r="L259" s="141"/>
      <c r="M259" s="141"/>
      <c r="P259" s="145"/>
    </row>
    <row r="260" spans="3:16" ht="14.1" customHeight="1" x14ac:dyDescent="0.25">
      <c r="C260" s="141"/>
      <c r="D260" s="141"/>
      <c r="F260" s="141"/>
      <c r="I260" s="141"/>
      <c r="L260" s="141"/>
      <c r="M260" s="141"/>
      <c r="P260" s="145"/>
    </row>
    <row r="261" spans="3:16" ht="14.1" customHeight="1" x14ac:dyDescent="0.25">
      <c r="C261" s="141"/>
      <c r="D261" s="141"/>
      <c r="F261" s="141"/>
      <c r="I261" s="141"/>
      <c r="L261" s="141"/>
      <c r="M261" s="141"/>
      <c r="P261" s="145"/>
    </row>
    <row r="262" spans="3:16" ht="14.1" customHeight="1" x14ac:dyDescent="0.25">
      <c r="C262" s="141"/>
      <c r="D262" s="141"/>
      <c r="F262" s="141"/>
      <c r="I262" s="141"/>
      <c r="L262" s="141"/>
      <c r="M262" s="141"/>
      <c r="P262" s="145"/>
    </row>
    <row r="263" spans="3:16" ht="14.1" customHeight="1" x14ac:dyDescent="0.25">
      <c r="C263" s="141"/>
      <c r="D263" s="141"/>
      <c r="F263" s="141"/>
      <c r="I263" s="141"/>
      <c r="L263" s="141"/>
      <c r="M263" s="141"/>
      <c r="P263" s="145"/>
    </row>
    <row r="264" spans="3:16" ht="14.1" customHeight="1" x14ac:dyDescent="0.25">
      <c r="C264" s="141"/>
      <c r="D264" s="141"/>
      <c r="F264" s="141"/>
      <c r="I264" s="141"/>
      <c r="L264" s="141"/>
      <c r="M264" s="141"/>
      <c r="P264" s="145"/>
    </row>
    <row r="265" spans="3:16" ht="14.1" customHeight="1" x14ac:dyDescent="0.25">
      <c r="C265" s="141"/>
      <c r="D265" s="141"/>
      <c r="F265" s="141"/>
      <c r="I265" s="141"/>
      <c r="L265" s="141"/>
      <c r="M265" s="141"/>
      <c r="P265" s="145"/>
    </row>
    <row r="266" spans="3:16" ht="14.1" customHeight="1" x14ac:dyDescent="0.25">
      <c r="C266" s="141"/>
      <c r="D266" s="141"/>
      <c r="F266" s="141"/>
      <c r="I266" s="141"/>
      <c r="L266" s="141"/>
      <c r="M266" s="141"/>
      <c r="P266" s="145"/>
    </row>
    <row r="267" spans="3:16" ht="14.1" customHeight="1" x14ac:dyDescent="0.25">
      <c r="C267" s="141"/>
      <c r="D267" s="141"/>
      <c r="F267" s="141"/>
      <c r="I267" s="141"/>
      <c r="L267" s="141"/>
      <c r="M267" s="141"/>
      <c r="P267" s="145"/>
    </row>
    <row r="268" spans="3:16" ht="14.1" customHeight="1" x14ac:dyDescent="0.25">
      <c r="C268" s="141"/>
      <c r="D268" s="141"/>
      <c r="F268" s="141"/>
      <c r="I268" s="141"/>
      <c r="L268" s="141"/>
      <c r="M268" s="141"/>
      <c r="P268" s="145"/>
    </row>
    <row r="269" spans="3:16" ht="14.1" customHeight="1" x14ac:dyDescent="0.25">
      <c r="C269" s="141"/>
      <c r="D269" s="141"/>
      <c r="F269" s="141"/>
      <c r="I269" s="141"/>
      <c r="L269" s="141"/>
      <c r="M269" s="141"/>
      <c r="P269" s="145"/>
    </row>
    <row r="270" spans="3:16" ht="14.1" customHeight="1" x14ac:dyDescent="0.25">
      <c r="C270" s="141"/>
      <c r="D270" s="141"/>
      <c r="F270" s="141"/>
      <c r="I270" s="141"/>
      <c r="L270" s="141"/>
      <c r="M270" s="141"/>
      <c r="P270" s="145"/>
    </row>
    <row r="271" spans="3:16" ht="14.1" customHeight="1" x14ac:dyDescent="0.25">
      <c r="C271" s="141"/>
      <c r="D271" s="141"/>
      <c r="F271" s="141"/>
      <c r="I271" s="141"/>
      <c r="L271" s="141"/>
      <c r="M271" s="141"/>
      <c r="P271" s="145"/>
    </row>
    <row r="272" spans="3:16" ht="14.1" customHeight="1" x14ac:dyDescent="0.25">
      <c r="C272" s="141"/>
      <c r="D272" s="141"/>
      <c r="F272" s="141"/>
      <c r="I272" s="141"/>
      <c r="L272" s="141"/>
      <c r="M272" s="141"/>
      <c r="P272" s="145"/>
    </row>
    <row r="273" spans="3:16" ht="14.1" customHeight="1" x14ac:dyDescent="0.25">
      <c r="C273" s="141"/>
      <c r="D273" s="141"/>
      <c r="F273" s="141"/>
      <c r="I273" s="141"/>
      <c r="L273" s="141"/>
      <c r="M273" s="141"/>
      <c r="P273" s="145"/>
    </row>
    <row r="274" spans="3:16" ht="14.1" customHeight="1" x14ac:dyDescent="0.25">
      <c r="C274" s="141"/>
      <c r="D274" s="141"/>
      <c r="F274" s="141"/>
      <c r="I274" s="141"/>
      <c r="L274" s="141"/>
      <c r="M274" s="141"/>
      <c r="P274" s="145"/>
    </row>
    <row r="275" spans="3:16" ht="14.1" customHeight="1" x14ac:dyDescent="0.25">
      <c r="C275" s="141"/>
      <c r="D275" s="141"/>
      <c r="F275" s="141"/>
      <c r="I275" s="141"/>
      <c r="L275" s="141"/>
      <c r="M275" s="141"/>
      <c r="P275" s="145"/>
    </row>
    <row r="276" spans="3:16" ht="14.1" customHeight="1" x14ac:dyDescent="0.25">
      <c r="C276" s="141"/>
      <c r="D276" s="141"/>
      <c r="F276" s="141"/>
      <c r="I276" s="141"/>
      <c r="L276" s="141"/>
      <c r="M276" s="141"/>
      <c r="P276" s="145"/>
    </row>
    <row r="277" spans="3:16" ht="14.1" customHeight="1" x14ac:dyDescent="0.25">
      <c r="C277" s="141"/>
      <c r="D277" s="141"/>
      <c r="F277" s="141"/>
      <c r="I277" s="141"/>
      <c r="L277" s="141"/>
      <c r="M277" s="141"/>
      <c r="P277" s="145"/>
    </row>
    <row r="278" spans="3:16" ht="14.1" customHeight="1" x14ac:dyDescent="0.25">
      <c r="C278" s="141"/>
      <c r="D278" s="141"/>
      <c r="F278" s="141"/>
      <c r="I278" s="141"/>
      <c r="L278" s="141"/>
      <c r="M278" s="141"/>
      <c r="P278" s="145"/>
    </row>
    <row r="279" spans="3:16" ht="14.1" customHeight="1" x14ac:dyDescent="0.25">
      <c r="C279" s="141"/>
      <c r="D279" s="141"/>
      <c r="F279" s="141"/>
      <c r="I279" s="141"/>
      <c r="L279" s="141"/>
      <c r="M279" s="141"/>
      <c r="P279" s="145"/>
    </row>
    <row r="280" spans="3:16" ht="14.1" customHeight="1" x14ac:dyDescent="0.25">
      <c r="C280" s="141"/>
      <c r="D280" s="141"/>
      <c r="F280" s="141"/>
      <c r="I280" s="141"/>
      <c r="L280" s="141"/>
      <c r="M280" s="141"/>
      <c r="P280" s="145"/>
    </row>
    <row r="281" spans="3:16" ht="14.1" customHeight="1" x14ac:dyDescent="0.25">
      <c r="C281" s="141"/>
      <c r="D281" s="141"/>
      <c r="F281" s="141"/>
      <c r="I281" s="141"/>
      <c r="L281" s="141"/>
      <c r="M281" s="141"/>
      <c r="P281" s="145"/>
    </row>
    <row r="282" spans="3:16" ht="14.1" customHeight="1" x14ac:dyDescent="0.25">
      <c r="C282" s="141"/>
      <c r="D282" s="141"/>
      <c r="F282" s="141"/>
      <c r="I282" s="141"/>
      <c r="L282" s="141"/>
      <c r="M282" s="141"/>
      <c r="P282" s="145"/>
    </row>
    <row r="283" spans="3:16" ht="14.1" customHeight="1" x14ac:dyDescent="0.25">
      <c r="C283" s="141"/>
      <c r="D283" s="141"/>
      <c r="F283" s="141"/>
      <c r="I283" s="141"/>
      <c r="L283" s="141"/>
      <c r="M283" s="141"/>
      <c r="P283" s="145"/>
    </row>
    <row r="284" spans="3:16" ht="14.1" customHeight="1" x14ac:dyDescent="0.25">
      <c r="C284" s="141"/>
      <c r="D284" s="141"/>
      <c r="F284" s="141"/>
      <c r="I284" s="141"/>
      <c r="L284" s="141"/>
      <c r="M284" s="141"/>
      <c r="P284" s="145"/>
    </row>
    <row r="285" spans="3:16" ht="14.1" customHeight="1" x14ac:dyDescent="0.25">
      <c r="C285" s="141"/>
      <c r="D285" s="141"/>
      <c r="F285" s="141"/>
      <c r="I285" s="141"/>
      <c r="L285" s="141"/>
      <c r="M285" s="141"/>
      <c r="P285" s="145"/>
    </row>
    <row r="286" spans="3:16" ht="14.1" customHeight="1" x14ac:dyDescent="0.25">
      <c r="C286" s="141"/>
      <c r="D286" s="141"/>
      <c r="F286" s="141"/>
      <c r="I286" s="141"/>
      <c r="L286" s="141"/>
      <c r="M286" s="141"/>
      <c r="P286" s="145"/>
    </row>
    <row r="287" spans="3:16" ht="14.1" customHeight="1" x14ac:dyDescent="0.25">
      <c r="C287" s="141"/>
      <c r="D287" s="141"/>
      <c r="F287" s="141"/>
      <c r="I287" s="141"/>
      <c r="L287" s="141"/>
      <c r="M287" s="141"/>
      <c r="P287" s="145"/>
    </row>
    <row r="288" spans="3:16" ht="14.1" customHeight="1" x14ac:dyDescent="0.25">
      <c r="C288" s="141"/>
      <c r="D288" s="141"/>
      <c r="F288" s="141"/>
      <c r="I288" s="141"/>
      <c r="L288" s="141"/>
      <c r="M288" s="141"/>
      <c r="P288" s="145"/>
    </row>
    <row r="289" spans="3:16" ht="14.1" customHeight="1" x14ac:dyDescent="0.25">
      <c r="C289" s="141"/>
      <c r="D289" s="141"/>
      <c r="F289" s="141"/>
      <c r="I289" s="141"/>
      <c r="L289" s="141"/>
      <c r="M289" s="141"/>
      <c r="P289" s="145"/>
    </row>
    <row r="290" spans="3:16" ht="14.1" customHeight="1" x14ac:dyDescent="0.25">
      <c r="C290" s="141"/>
      <c r="D290" s="141"/>
      <c r="F290" s="141"/>
      <c r="I290" s="141"/>
      <c r="L290" s="141"/>
      <c r="M290" s="141"/>
      <c r="P290" s="145"/>
    </row>
    <row r="291" spans="3:16" ht="14.1" customHeight="1" x14ac:dyDescent="0.25">
      <c r="C291" s="141"/>
      <c r="D291" s="141"/>
      <c r="F291" s="141"/>
      <c r="I291" s="141"/>
      <c r="L291" s="141"/>
      <c r="M291" s="141"/>
      <c r="P291" s="145"/>
    </row>
    <row r="292" spans="3:16" ht="14.1" customHeight="1" x14ac:dyDescent="0.25">
      <c r="C292" s="141"/>
      <c r="D292" s="141"/>
      <c r="F292" s="141"/>
      <c r="I292" s="141"/>
      <c r="L292" s="141"/>
      <c r="M292" s="141"/>
      <c r="P292" s="145"/>
    </row>
    <row r="293" spans="3:16" ht="14.1" customHeight="1" x14ac:dyDescent="0.25">
      <c r="C293" s="141"/>
      <c r="D293" s="141"/>
      <c r="F293" s="141"/>
      <c r="I293" s="141"/>
      <c r="L293" s="141"/>
      <c r="M293" s="141"/>
      <c r="P293" s="145"/>
    </row>
    <row r="294" spans="3:16" ht="14.1" customHeight="1" x14ac:dyDescent="0.25">
      <c r="C294" s="141"/>
      <c r="D294" s="141"/>
      <c r="F294" s="141"/>
      <c r="I294" s="141"/>
      <c r="L294" s="141"/>
      <c r="M294" s="141"/>
      <c r="P294" s="145"/>
    </row>
    <row r="295" spans="3:16" ht="14.1" customHeight="1" x14ac:dyDescent="0.25">
      <c r="C295" s="141"/>
      <c r="D295" s="141"/>
      <c r="F295" s="141"/>
      <c r="I295" s="141"/>
      <c r="L295" s="141"/>
      <c r="M295" s="141"/>
      <c r="P295" s="145"/>
    </row>
    <row r="296" spans="3:16" ht="14.1" customHeight="1" x14ac:dyDescent="0.25">
      <c r="C296" s="141"/>
      <c r="D296" s="141"/>
      <c r="F296" s="141"/>
      <c r="I296" s="141"/>
      <c r="L296" s="141"/>
      <c r="M296" s="141"/>
      <c r="P296" s="145"/>
    </row>
    <row r="297" spans="3:16" ht="14.1" customHeight="1" x14ac:dyDescent="0.25">
      <c r="C297" s="141"/>
      <c r="D297" s="141"/>
      <c r="F297" s="141"/>
      <c r="I297" s="141"/>
      <c r="L297" s="141"/>
      <c r="M297" s="141"/>
      <c r="P297" s="145"/>
    </row>
    <row r="298" spans="3:16" ht="14.1" customHeight="1" x14ac:dyDescent="0.25">
      <c r="C298" s="141"/>
      <c r="D298" s="141"/>
      <c r="F298" s="141"/>
      <c r="I298" s="141"/>
      <c r="L298" s="141"/>
      <c r="M298" s="141"/>
      <c r="P298" s="145"/>
    </row>
    <row r="299" spans="3:16" ht="14.1" customHeight="1" x14ac:dyDescent="0.25">
      <c r="C299" s="141"/>
      <c r="D299" s="141"/>
      <c r="F299" s="141"/>
      <c r="I299" s="141"/>
      <c r="L299" s="141"/>
      <c r="M299" s="141"/>
      <c r="P299" s="145"/>
    </row>
    <row r="300" spans="3:16" ht="14.1" customHeight="1" x14ac:dyDescent="0.25">
      <c r="C300" s="141"/>
      <c r="D300" s="141"/>
      <c r="F300" s="141"/>
      <c r="I300" s="141"/>
      <c r="L300" s="141"/>
      <c r="M300" s="141"/>
      <c r="P300" s="145"/>
    </row>
    <row r="301" spans="3:16" ht="14.1" customHeight="1" x14ac:dyDescent="0.25">
      <c r="C301" s="141"/>
      <c r="D301" s="141"/>
      <c r="F301" s="141"/>
      <c r="I301" s="141"/>
      <c r="L301" s="141"/>
      <c r="M301" s="141"/>
      <c r="P301" s="145"/>
    </row>
    <row r="302" spans="3:16" ht="14.1" customHeight="1" x14ac:dyDescent="0.25">
      <c r="C302" s="141"/>
      <c r="D302" s="141"/>
      <c r="F302" s="141"/>
      <c r="I302" s="141"/>
      <c r="L302" s="141"/>
      <c r="M302" s="141"/>
      <c r="P302" s="145"/>
    </row>
    <row r="303" spans="3:16" ht="14.1" customHeight="1" x14ac:dyDescent="0.25">
      <c r="C303" s="141"/>
      <c r="D303" s="141"/>
      <c r="F303" s="141"/>
      <c r="I303" s="141"/>
      <c r="L303" s="141"/>
      <c r="M303" s="141"/>
      <c r="P303" s="145"/>
    </row>
    <row r="304" spans="3:16" ht="14.1" customHeight="1" x14ac:dyDescent="0.25">
      <c r="C304" s="141"/>
      <c r="D304" s="141"/>
      <c r="F304" s="141"/>
      <c r="I304" s="141"/>
      <c r="L304" s="141"/>
      <c r="M304" s="141"/>
      <c r="P304" s="145"/>
    </row>
    <row r="305" spans="3:16" ht="14.1" customHeight="1" x14ac:dyDescent="0.25">
      <c r="C305" s="141"/>
      <c r="D305" s="141"/>
      <c r="F305" s="141"/>
      <c r="I305" s="141"/>
      <c r="L305" s="141"/>
      <c r="M305" s="141"/>
      <c r="P305" s="145"/>
    </row>
    <row r="306" spans="3:16" ht="14.1" customHeight="1" x14ac:dyDescent="0.25">
      <c r="C306" s="141"/>
      <c r="D306" s="141"/>
      <c r="F306" s="141"/>
      <c r="I306" s="141"/>
      <c r="L306" s="141"/>
      <c r="M306" s="141"/>
      <c r="P306" s="145"/>
    </row>
    <row r="307" spans="3:16" ht="14.1" customHeight="1" x14ac:dyDescent="0.25">
      <c r="C307" s="141"/>
      <c r="D307" s="141"/>
      <c r="F307" s="141"/>
      <c r="I307" s="141"/>
      <c r="L307" s="141"/>
      <c r="M307" s="141"/>
      <c r="P307" s="145"/>
    </row>
    <row r="308" spans="3:16" ht="14.1" customHeight="1" x14ac:dyDescent="0.25">
      <c r="C308" s="141"/>
      <c r="D308" s="141"/>
      <c r="F308" s="141"/>
      <c r="I308" s="141"/>
      <c r="L308" s="141"/>
      <c r="M308" s="141"/>
      <c r="P308" s="145"/>
    </row>
    <row r="309" spans="3:16" ht="14.1" customHeight="1" x14ac:dyDescent="0.25">
      <c r="C309" s="141"/>
      <c r="D309" s="141"/>
      <c r="F309" s="141"/>
      <c r="I309" s="141"/>
      <c r="L309" s="141"/>
      <c r="M309" s="141"/>
      <c r="P309" s="145"/>
    </row>
    <row r="310" spans="3:16" ht="14.1" customHeight="1" x14ac:dyDescent="0.25">
      <c r="C310" s="141"/>
      <c r="D310" s="141"/>
      <c r="F310" s="141"/>
      <c r="I310" s="141"/>
      <c r="L310" s="141"/>
      <c r="M310" s="141"/>
      <c r="P310" s="145"/>
    </row>
    <row r="311" spans="3:16" ht="14.1" customHeight="1" x14ac:dyDescent="0.25">
      <c r="C311" s="141"/>
      <c r="D311" s="141"/>
      <c r="F311" s="141"/>
      <c r="I311" s="141"/>
      <c r="L311" s="141"/>
      <c r="M311" s="141"/>
      <c r="P311" s="145"/>
    </row>
    <row r="312" spans="3:16" ht="14.1" customHeight="1" x14ac:dyDescent="0.25">
      <c r="C312" s="141"/>
      <c r="D312" s="141"/>
      <c r="F312" s="141"/>
      <c r="I312" s="141"/>
      <c r="L312" s="141"/>
      <c r="M312" s="141"/>
      <c r="P312" s="145"/>
    </row>
    <row r="313" spans="3:16" ht="14.1" customHeight="1" x14ac:dyDescent="0.25">
      <c r="C313" s="141"/>
      <c r="D313" s="141"/>
      <c r="F313" s="141"/>
      <c r="I313" s="141"/>
      <c r="L313" s="141"/>
      <c r="M313" s="141"/>
      <c r="P313" s="145"/>
    </row>
    <row r="314" spans="3:16" ht="14.1" customHeight="1" x14ac:dyDescent="0.25">
      <c r="C314" s="141"/>
      <c r="D314" s="141"/>
      <c r="F314" s="141"/>
      <c r="I314" s="141"/>
      <c r="L314" s="141"/>
      <c r="M314" s="141"/>
      <c r="P314" s="145"/>
    </row>
    <row r="315" spans="3:16" ht="14.1" customHeight="1" x14ac:dyDescent="0.25">
      <c r="C315" s="141"/>
      <c r="D315" s="141"/>
      <c r="F315" s="141"/>
      <c r="I315" s="141"/>
      <c r="L315" s="141"/>
      <c r="M315" s="141"/>
      <c r="P315" s="145"/>
    </row>
    <row r="316" spans="3:16" ht="14.1" customHeight="1" x14ac:dyDescent="0.25">
      <c r="C316" s="141"/>
      <c r="D316" s="141"/>
      <c r="F316" s="141"/>
      <c r="I316" s="141"/>
      <c r="L316" s="141"/>
      <c r="M316" s="141"/>
      <c r="P316" s="145"/>
    </row>
    <row r="317" spans="3:16" ht="14.1" customHeight="1" x14ac:dyDescent="0.25">
      <c r="C317" s="141"/>
      <c r="D317" s="141"/>
      <c r="F317" s="141"/>
      <c r="I317" s="141"/>
      <c r="L317" s="141"/>
      <c r="M317" s="141"/>
      <c r="P317" s="145"/>
    </row>
    <row r="318" spans="3:16" ht="14.1" customHeight="1" x14ac:dyDescent="0.25">
      <c r="C318" s="141"/>
      <c r="D318" s="141"/>
      <c r="F318" s="141"/>
      <c r="I318" s="141"/>
      <c r="L318" s="141"/>
      <c r="M318" s="141"/>
      <c r="P318" s="145"/>
    </row>
    <row r="319" spans="3:16" ht="14.1" customHeight="1" x14ac:dyDescent="0.25">
      <c r="C319" s="141"/>
      <c r="D319" s="141"/>
      <c r="F319" s="141"/>
      <c r="I319" s="141"/>
      <c r="L319" s="141"/>
      <c r="M319" s="141"/>
      <c r="P319" s="145"/>
    </row>
    <row r="320" spans="3:16" ht="14.1" customHeight="1" x14ac:dyDescent="0.25">
      <c r="C320" s="141"/>
      <c r="D320" s="141"/>
      <c r="F320" s="141"/>
      <c r="I320" s="141"/>
      <c r="L320" s="141"/>
      <c r="M320" s="141"/>
      <c r="P320" s="145"/>
    </row>
    <row r="321" spans="3:16" ht="14.1" customHeight="1" x14ac:dyDescent="0.25">
      <c r="C321" s="141"/>
      <c r="D321" s="141"/>
      <c r="F321" s="141"/>
      <c r="I321" s="141"/>
      <c r="L321" s="141"/>
      <c r="M321" s="141"/>
      <c r="P321" s="145"/>
    </row>
    <row r="322" spans="3:16" ht="14.1" customHeight="1" x14ac:dyDescent="0.25">
      <c r="C322" s="141"/>
      <c r="D322" s="141"/>
      <c r="F322" s="141"/>
      <c r="I322" s="141"/>
      <c r="L322" s="141"/>
      <c r="M322" s="141"/>
      <c r="P322" s="145"/>
    </row>
    <row r="323" spans="3:16" ht="14.1" customHeight="1" x14ac:dyDescent="0.25">
      <c r="C323" s="141"/>
      <c r="D323" s="141"/>
      <c r="F323" s="141"/>
      <c r="I323" s="141"/>
      <c r="L323" s="141"/>
      <c r="M323" s="141"/>
      <c r="P323" s="145"/>
    </row>
    <row r="324" spans="3:16" ht="14.1" customHeight="1" x14ac:dyDescent="0.25">
      <c r="C324" s="141"/>
      <c r="D324" s="141"/>
      <c r="F324" s="141"/>
      <c r="I324" s="141"/>
      <c r="L324" s="141"/>
      <c r="M324" s="141"/>
      <c r="P324" s="145"/>
    </row>
    <row r="325" spans="3:16" ht="14.1" customHeight="1" x14ac:dyDescent="0.25">
      <c r="C325" s="141"/>
      <c r="D325" s="141"/>
      <c r="F325" s="141"/>
      <c r="I325" s="141"/>
      <c r="L325" s="141"/>
      <c r="M325" s="141"/>
      <c r="P325" s="145"/>
    </row>
    <row r="326" spans="3:16" ht="14.1" customHeight="1" x14ac:dyDescent="0.25">
      <c r="C326" s="141"/>
      <c r="D326" s="141"/>
      <c r="F326" s="141"/>
      <c r="I326" s="141"/>
      <c r="L326" s="141"/>
      <c r="M326" s="141"/>
      <c r="P326" s="145"/>
    </row>
    <row r="327" spans="3:16" ht="14.1" customHeight="1" x14ac:dyDescent="0.25">
      <c r="C327" s="141"/>
      <c r="D327" s="141"/>
      <c r="F327" s="141"/>
      <c r="I327" s="141"/>
      <c r="L327" s="141"/>
      <c r="M327" s="141"/>
      <c r="P327" s="145"/>
    </row>
    <row r="328" spans="3:16" ht="14.1" customHeight="1" x14ac:dyDescent="0.25">
      <c r="C328" s="141"/>
      <c r="D328" s="141"/>
      <c r="F328" s="141"/>
      <c r="I328" s="141"/>
      <c r="L328" s="141"/>
      <c r="M328" s="141"/>
      <c r="P328" s="145"/>
    </row>
    <row r="329" spans="3:16" ht="14.1" customHeight="1" x14ac:dyDescent="0.25">
      <c r="C329" s="141"/>
      <c r="D329" s="141"/>
      <c r="F329" s="141"/>
      <c r="I329" s="141"/>
      <c r="L329" s="141"/>
      <c r="M329" s="141"/>
      <c r="P329" s="145"/>
    </row>
    <row r="330" spans="3:16" ht="14.1" customHeight="1" x14ac:dyDescent="0.25">
      <c r="C330" s="141"/>
      <c r="D330" s="141"/>
      <c r="F330" s="141"/>
      <c r="I330" s="141"/>
      <c r="L330" s="141"/>
      <c r="M330" s="141"/>
      <c r="P330" s="145"/>
    </row>
    <row r="331" spans="3:16" ht="14.1" customHeight="1" x14ac:dyDescent="0.25">
      <c r="C331" s="141"/>
      <c r="D331" s="141"/>
      <c r="F331" s="141"/>
      <c r="I331" s="141"/>
      <c r="L331" s="141"/>
      <c r="M331" s="141"/>
      <c r="P331" s="145"/>
    </row>
    <row r="332" spans="3:16" ht="14.1" customHeight="1" x14ac:dyDescent="0.25">
      <c r="C332" s="141"/>
      <c r="D332" s="141"/>
      <c r="F332" s="141"/>
      <c r="I332" s="141"/>
      <c r="L332" s="141"/>
      <c r="M332" s="141"/>
      <c r="P332" s="145"/>
    </row>
    <row r="333" spans="3:16" ht="14.1" customHeight="1" x14ac:dyDescent="0.25">
      <c r="C333" s="141"/>
      <c r="D333" s="141"/>
      <c r="F333" s="141"/>
      <c r="I333" s="141"/>
      <c r="L333" s="141"/>
      <c r="M333" s="141"/>
      <c r="P333" s="145"/>
    </row>
    <row r="334" spans="3:16" ht="14.1" customHeight="1" x14ac:dyDescent="0.25">
      <c r="C334" s="141"/>
      <c r="D334" s="141"/>
      <c r="F334" s="141"/>
      <c r="I334" s="141"/>
      <c r="L334" s="141"/>
      <c r="M334" s="141"/>
      <c r="P334" s="145"/>
    </row>
    <row r="335" spans="3:16" ht="14.1" customHeight="1" x14ac:dyDescent="0.25">
      <c r="C335" s="141"/>
      <c r="D335" s="141"/>
      <c r="F335" s="141"/>
      <c r="I335" s="141"/>
      <c r="L335" s="141"/>
      <c r="M335" s="141"/>
      <c r="P335" s="145"/>
    </row>
    <row r="336" spans="3:16" ht="14.1" customHeight="1" x14ac:dyDescent="0.25">
      <c r="C336" s="141"/>
      <c r="D336" s="141"/>
      <c r="F336" s="141"/>
      <c r="I336" s="141"/>
      <c r="L336" s="141"/>
      <c r="M336" s="141"/>
      <c r="P336" s="145"/>
    </row>
    <row r="337" spans="3:16" ht="14.1" customHeight="1" x14ac:dyDescent="0.25">
      <c r="C337" s="141"/>
      <c r="D337" s="141"/>
      <c r="F337" s="141"/>
      <c r="I337" s="141"/>
      <c r="L337" s="141"/>
      <c r="M337" s="141"/>
      <c r="P337" s="145"/>
    </row>
    <row r="338" spans="3:16" ht="14.1" customHeight="1" x14ac:dyDescent="0.25">
      <c r="C338" s="141"/>
      <c r="D338" s="141"/>
      <c r="F338" s="141"/>
      <c r="I338" s="141"/>
      <c r="L338" s="141"/>
      <c r="M338" s="141"/>
      <c r="P338" s="145"/>
    </row>
    <row r="339" spans="3:16" ht="14.1" customHeight="1" x14ac:dyDescent="0.25">
      <c r="C339" s="141"/>
      <c r="D339" s="141"/>
      <c r="F339" s="141"/>
      <c r="I339" s="141"/>
      <c r="L339" s="141"/>
      <c r="M339" s="141"/>
      <c r="P339" s="145"/>
    </row>
    <row r="340" spans="3:16" ht="14.1" customHeight="1" x14ac:dyDescent="0.25">
      <c r="C340" s="141"/>
      <c r="D340" s="141"/>
      <c r="F340" s="141"/>
      <c r="I340" s="141"/>
      <c r="L340" s="141"/>
      <c r="M340" s="141"/>
      <c r="P340" s="145"/>
    </row>
    <row r="341" spans="3:16" ht="14.1" customHeight="1" x14ac:dyDescent="0.25">
      <c r="C341" s="141"/>
      <c r="D341" s="141"/>
      <c r="F341" s="141"/>
      <c r="I341" s="141"/>
      <c r="L341" s="141"/>
      <c r="M341" s="141"/>
      <c r="P341" s="145"/>
    </row>
    <row r="342" spans="3:16" ht="14.1" customHeight="1" x14ac:dyDescent="0.25">
      <c r="C342" s="141"/>
      <c r="D342" s="141"/>
      <c r="F342" s="141"/>
      <c r="I342" s="141"/>
      <c r="L342" s="141"/>
      <c r="M342" s="141"/>
      <c r="P342" s="145"/>
    </row>
    <row r="343" spans="3:16" ht="14.1" customHeight="1" x14ac:dyDescent="0.25">
      <c r="C343" s="141"/>
      <c r="D343" s="141"/>
      <c r="F343" s="141"/>
      <c r="I343" s="141"/>
      <c r="L343" s="141"/>
      <c r="M343" s="141"/>
      <c r="P343" s="145"/>
    </row>
    <row r="344" spans="3:16" ht="14.1" customHeight="1" x14ac:dyDescent="0.25">
      <c r="C344" s="141"/>
      <c r="D344" s="141"/>
      <c r="F344" s="141"/>
      <c r="I344" s="141"/>
      <c r="L344" s="141"/>
      <c r="M344" s="141"/>
      <c r="P344" s="145"/>
    </row>
    <row r="345" spans="3:16" ht="14.1" customHeight="1" x14ac:dyDescent="0.25">
      <c r="C345" s="141"/>
      <c r="D345" s="141"/>
      <c r="F345" s="141"/>
      <c r="I345" s="141"/>
      <c r="L345" s="141"/>
      <c r="M345" s="141"/>
      <c r="P345" s="145"/>
    </row>
    <row r="346" spans="3:16" ht="14.1" customHeight="1" x14ac:dyDescent="0.25">
      <c r="C346" s="141"/>
      <c r="D346" s="141"/>
      <c r="F346" s="141"/>
      <c r="I346" s="141"/>
      <c r="L346" s="141"/>
      <c r="M346" s="141"/>
      <c r="P346" s="145"/>
    </row>
    <row r="347" spans="3:16" ht="14.1" customHeight="1" x14ac:dyDescent="0.25">
      <c r="C347" s="141"/>
      <c r="D347" s="141"/>
      <c r="F347" s="141"/>
      <c r="I347" s="141"/>
      <c r="L347" s="141"/>
      <c r="M347" s="141"/>
      <c r="P347" s="145"/>
    </row>
    <row r="348" spans="3:16" ht="14.1" customHeight="1" x14ac:dyDescent="0.25">
      <c r="C348" s="141"/>
      <c r="D348" s="141"/>
      <c r="F348" s="141"/>
      <c r="I348" s="141"/>
      <c r="L348" s="141"/>
      <c r="M348" s="141"/>
      <c r="P348" s="145"/>
    </row>
    <row r="349" spans="3:16" ht="14.1" customHeight="1" x14ac:dyDescent="0.25">
      <c r="C349" s="141"/>
      <c r="D349" s="141"/>
      <c r="F349" s="141"/>
      <c r="I349" s="141"/>
      <c r="L349" s="141"/>
      <c r="M349" s="141"/>
      <c r="P349" s="145"/>
    </row>
    <row r="350" spans="3:16" ht="14.1" customHeight="1" x14ac:dyDescent="0.25">
      <c r="C350" s="141"/>
      <c r="D350" s="141"/>
      <c r="F350" s="141"/>
      <c r="I350" s="141"/>
      <c r="L350" s="141"/>
      <c r="M350" s="141"/>
      <c r="P350" s="145"/>
    </row>
    <row r="351" spans="3:16" ht="14.1" customHeight="1" x14ac:dyDescent="0.25">
      <c r="C351" s="141"/>
      <c r="D351" s="141"/>
      <c r="F351" s="141"/>
      <c r="I351" s="141"/>
      <c r="L351" s="141"/>
      <c r="M351" s="141"/>
      <c r="P351" s="145"/>
    </row>
    <row r="352" spans="3:16" ht="14.1" customHeight="1" x14ac:dyDescent="0.25">
      <c r="C352" s="141"/>
      <c r="D352" s="141"/>
      <c r="F352" s="141"/>
      <c r="I352" s="141"/>
      <c r="L352" s="141"/>
      <c r="M352" s="141"/>
      <c r="P352" s="145"/>
    </row>
    <row r="353" spans="3:16" ht="14.1" customHeight="1" x14ac:dyDescent="0.25">
      <c r="C353" s="141"/>
      <c r="D353" s="141"/>
      <c r="F353" s="141"/>
      <c r="I353" s="141"/>
      <c r="L353" s="141"/>
      <c r="M353" s="141"/>
      <c r="P353" s="145"/>
    </row>
    <row r="354" spans="3:16" ht="14.1" customHeight="1" x14ac:dyDescent="0.25">
      <c r="C354" s="141"/>
      <c r="D354" s="141"/>
      <c r="F354" s="141"/>
      <c r="I354" s="141"/>
      <c r="L354" s="141"/>
      <c r="M354" s="141"/>
      <c r="P354" s="145"/>
    </row>
    <row r="355" spans="3:16" ht="14.1" customHeight="1" x14ac:dyDescent="0.25">
      <c r="C355" s="141"/>
      <c r="D355" s="141"/>
      <c r="F355" s="141"/>
      <c r="I355" s="141"/>
      <c r="L355" s="141"/>
      <c r="M355" s="141"/>
      <c r="P355" s="145"/>
    </row>
    <row r="356" spans="3:16" ht="14.1" customHeight="1" x14ac:dyDescent="0.25">
      <c r="C356" s="141"/>
      <c r="D356" s="141"/>
      <c r="F356" s="141"/>
      <c r="I356" s="141"/>
      <c r="L356" s="141"/>
      <c r="M356" s="141"/>
      <c r="P356" s="145"/>
    </row>
    <row r="357" spans="3:16" ht="14.1" customHeight="1" x14ac:dyDescent="0.25">
      <c r="C357" s="141"/>
      <c r="D357" s="141"/>
      <c r="F357" s="141"/>
      <c r="I357" s="141"/>
      <c r="L357" s="141"/>
      <c r="M357" s="141"/>
      <c r="P357" s="145"/>
    </row>
    <row r="358" spans="3:16" ht="14.1" customHeight="1" x14ac:dyDescent="0.25">
      <c r="C358" s="141"/>
      <c r="D358" s="141"/>
      <c r="F358" s="141"/>
      <c r="I358" s="141"/>
      <c r="L358" s="141"/>
      <c r="M358" s="141"/>
      <c r="P358" s="145"/>
    </row>
    <row r="359" spans="3:16" ht="14.1" customHeight="1" x14ac:dyDescent="0.25">
      <c r="C359" s="141"/>
      <c r="D359" s="141"/>
      <c r="F359" s="141"/>
      <c r="I359" s="141"/>
      <c r="L359" s="141"/>
      <c r="M359" s="141"/>
      <c r="P359" s="145"/>
    </row>
    <row r="360" spans="3:16" ht="14.1" customHeight="1" x14ac:dyDescent="0.25">
      <c r="C360" s="141"/>
      <c r="D360" s="141"/>
      <c r="F360" s="141"/>
      <c r="I360" s="141"/>
      <c r="L360" s="141"/>
      <c r="M360" s="141"/>
      <c r="P360" s="145"/>
    </row>
    <row r="361" spans="3:16" ht="14.1" customHeight="1" x14ac:dyDescent="0.25">
      <c r="C361" s="141"/>
      <c r="D361" s="141"/>
      <c r="F361" s="141"/>
      <c r="I361" s="141"/>
      <c r="L361" s="141"/>
      <c r="M361" s="141"/>
      <c r="P361" s="145"/>
    </row>
    <row r="362" spans="3:16" ht="14.1" customHeight="1" x14ac:dyDescent="0.25">
      <c r="C362" s="141"/>
      <c r="D362" s="141"/>
      <c r="F362" s="141"/>
      <c r="I362" s="141"/>
      <c r="L362" s="141"/>
      <c r="M362" s="141"/>
      <c r="P362" s="145"/>
    </row>
    <row r="363" spans="3:16" ht="14.1" customHeight="1" x14ac:dyDescent="0.25">
      <c r="C363" s="141"/>
      <c r="D363" s="141"/>
      <c r="F363" s="141"/>
      <c r="I363" s="141"/>
      <c r="L363" s="141"/>
      <c r="M363" s="141"/>
      <c r="P363" s="145"/>
    </row>
    <row r="364" spans="3:16" ht="14.1" customHeight="1" x14ac:dyDescent="0.25">
      <c r="C364" s="141"/>
      <c r="D364" s="141"/>
      <c r="F364" s="141"/>
      <c r="I364" s="141"/>
      <c r="L364" s="141"/>
      <c r="M364" s="141"/>
      <c r="P364" s="145"/>
    </row>
    <row r="365" spans="3:16" ht="14.1" customHeight="1" x14ac:dyDescent="0.25">
      <c r="C365" s="141"/>
      <c r="D365" s="141"/>
      <c r="F365" s="141"/>
      <c r="I365" s="141"/>
      <c r="L365" s="141"/>
      <c r="M365" s="141"/>
      <c r="P365" s="145"/>
    </row>
    <row r="366" spans="3:16" ht="14.1" customHeight="1" x14ac:dyDescent="0.25">
      <c r="C366" s="141"/>
      <c r="D366" s="141"/>
      <c r="F366" s="141"/>
      <c r="I366" s="141"/>
      <c r="L366" s="141"/>
      <c r="M366" s="141"/>
      <c r="P366" s="145"/>
    </row>
    <row r="367" spans="3:16" ht="14.1" customHeight="1" x14ac:dyDescent="0.25">
      <c r="C367" s="141"/>
      <c r="D367" s="141"/>
      <c r="F367" s="141"/>
      <c r="I367" s="141"/>
      <c r="L367" s="141"/>
      <c r="M367" s="141"/>
      <c r="P367" s="145"/>
    </row>
    <row r="368" spans="3:16" ht="14.1" customHeight="1" x14ac:dyDescent="0.25">
      <c r="C368" s="141"/>
      <c r="D368" s="141"/>
      <c r="F368" s="141"/>
      <c r="I368" s="141"/>
      <c r="L368" s="141"/>
      <c r="M368" s="141"/>
      <c r="P368" s="145"/>
    </row>
    <row r="369" spans="3:16" ht="14.1" customHeight="1" x14ac:dyDescent="0.25">
      <c r="C369" s="141"/>
      <c r="D369" s="141"/>
      <c r="F369" s="141"/>
      <c r="I369" s="141"/>
      <c r="L369" s="141"/>
      <c r="M369" s="141"/>
      <c r="P369" s="145"/>
    </row>
    <row r="370" spans="3:16" ht="14.1" customHeight="1" x14ac:dyDescent="0.25">
      <c r="C370" s="141"/>
      <c r="D370" s="141"/>
      <c r="F370" s="141"/>
      <c r="I370" s="141"/>
      <c r="L370" s="141"/>
      <c r="M370" s="141"/>
      <c r="P370" s="145"/>
    </row>
    <row r="371" spans="3:16" ht="14.1" customHeight="1" x14ac:dyDescent="0.25">
      <c r="C371" s="141"/>
      <c r="D371" s="141"/>
      <c r="F371" s="141"/>
      <c r="I371" s="141"/>
      <c r="L371" s="141"/>
      <c r="M371" s="141"/>
      <c r="P371" s="145"/>
    </row>
    <row r="372" spans="3:16" ht="14.1" customHeight="1" x14ac:dyDescent="0.25">
      <c r="C372" s="141"/>
      <c r="D372" s="141"/>
      <c r="F372" s="141"/>
      <c r="I372" s="141"/>
      <c r="L372" s="141"/>
      <c r="M372" s="141"/>
      <c r="P372" s="145"/>
    </row>
    <row r="373" spans="3:16" ht="14.1" customHeight="1" x14ac:dyDescent="0.25">
      <c r="C373" s="141"/>
      <c r="D373" s="141"/>
      <c r="F373" s="141"/>
      <c r="I373" s="141"/>
      <c r="L373" s="141"/>
      <c r="M373" s="141"/>
      <c r="P373" s="145"/>
    </row>
    <row r="374" spans="3:16" ht="14.1" customHeight="1" x14ac:dyDescent="0.25">
      <c r="C374" s="141"/>
      <c r="D374" s="141"/>
      <c r="F374" s="141"/>
      <c r="I374" s="141"/>
      <c r="L374" s="141"/>
      <c r="M374" s="141"/>
      <c r="P374" s="145"/>
    </row>
    <row r="375" spans="3:16" ht="14.1" customHeight="1" x14ac:dyDescent="0.25">
      <c r="C375" s="141"/>
      <c r="D375" s="141"/>
      <c r="F375" s="141"/>
      <c r="I375" s="141"/>
      <c r="L375" s="141"/>
      <c r="M375" s="141"/>
      <c r="P375" s="145"/>
    </row>
    <row r="376" spans="3:16" ht="14.1" customHeight="1" x14ac:dyDescent="0.25">
      <c r="C376" s="141"/>
      <c r="D376" s="141"/>
      <c r="F376" s="141"/>
      <c r="I376" s="141"/>
      <c r="L376" s="141"/>
      <c r="M376" s="141"/>
      <c r="P376" s="145"/>
    </row>
    <row r="377" spans="3:16" ht="14.1" customHeight="1" x14ac:dyDescent="0.25">
      <c r="C377" s="141"/>
      <c r="D377" s="141"/>
      <c r="F377" s="141"/>
      <c r="I377" s="141"/>
      <c r="L377" s="141"/>
      <c r="M377" s="141"/>
      <c r="P377" s="145"/>
    </row>
    <row r="378" spans="3:16" ht="14.1" customHeight="1" x14ac:dyDescent="0.25">
      <c r="C378" s="141"/>
      <c r="D378" s="141"/>
      <c r="F378" s="141"/>
      <c r="I378" s="141"/>
      <c r="L378" s="141"/>
      <c r="M378" s="141"/>
      <c r="P378" s="145"/>
    </row>
    <row r="379" spans="3:16" ht="14.1" customHeight="1" x14ac:dyDescent="0.25">
      <c r="C379" s="141"/>
      <c r="D379" s="141"/>
      <c r="F379" s="141"/>
      <c r="I379" s="141"/>
      <c r="L379" s="141"/>
      <c r="M379" s="141"/>
      <c r="P379" s="145"/>
    </row>
    <row r="380" spans="3:16" ht="14.1" customHeight="1" x14ac:dyDescent="0.25">
      <c r="C380" s="141"/>
      <c r="D380" s="141"/>
      <c r="F380" s="141"/>
      <c r="I380" s="141"/>
      <c r="L380" s="141"/>
      <c r="M380" s="141"/>
      <c r="P380" s="145"/>
    </row>
    <row r="381" spans="3:16" ht="14.1" customHeight="1" x14ac:dyDescent="0.25">
      <c r="C381" s="141"/>
      <c r="D381" s="141"/>
      <c r="F381" s="141"/>
      <c r="I381" s="141"/>
      <c r="L381" s="141"/>
      <c r="M381" s="141"/>
      <c r="P381" s="145"/>
    </row>
    <row r="382" spans="3:16" ht="14.1" customHeight="1" x14ac:dyDescent="0.25">
      <c r="C382" s="141"/>
      <c r="D382" s="141"/>
      <c r="F382" s="141"/>
      <c r="I382" s="141"/>
      <c r="L382" s="141"/>
      <c r="M382" s="141"/>
      <c r="P382" s="145"/>
    </row>
    <row r="383" spans="3:16" ht="14.1" customHeight="1" x14ac:dyDescent="0.25">
      <c r="C383" s="141"/>
      <c r="D383" s="141"/>
      <c r="F383" s="141"/>
      <c r="I383" s="141"/>
      <c r="L383" s="141"/>
      <c r="M383" s="141"/>
      <c r="P383" s="145"/>
    </row>
    <row r="384" spans="3:16" ht="14.1" customHeight="1" x14ac:dyDescent="0.25">
      <c r="C384" s="141"/>
      <c r="D384" s="141"/>
      <c r="F384" s="141"/>
      <c r="I384" s="141"/>
      <c r="L384" s="141"/>
      <c r="M384" s="141"/>
      <c r="P384" s="145"/>
    </row>
    <row r="385" spans="3:16" ht="14.1" customHeight="1" x14ac:dyDescent="0.25">
      <c r="C385" s="141"/>
      <c r="D385" s="141"/>
      <c r="F385" s="141"/>
      <c r="I385" s="141"/>
      <c r="L385" s="141"/>
      <c r="M385" s="141"/>
      <c r="P385" s="145"/>
    </row>
    <row r="386" spans="3:16" ht="14.1" customHeight="1" x14ac:dyDescent="0.25">
      <c r="C386" s="141"/>
      <c r="D386" s="141"/>
      <c r="F386" s="141"/>
      <c r="I386" s="141"/>
      <c r="L386" s="141"/>
      <c r="M386" s="141"/>
      <c r="P386" s="145"/>
    </row>
    <row r="387" spans="3:16" ht="14.1" customHeight="1" x14ac:dyDescent="0.25">
      <c r="C387" s="141"/>
      <c r="D387" s="141"/>
      <c r="F387" s="141"/>
      <c r="I387" s="141"/>
      <c r="L387" s="141"/>
      <c r="M387" s="141"/>
      <c r="P387" s="145"/>
    </row>
    <row r="388" spans="3:16" ht="14.1" customHeight="1" x14ac:dyDescent="0.25">
      <c r="C388" s="141"/>
      <c r="D388" s="141"/>
      <c r="F388" s="141"/>
      <c r="I388" s="141"/>
      <c r="L388" s="141"/>
      <c r="M388" s="141"/>
      <c r="P388" s="145"/>
    </row>
    <row r="389" spans="3:16" ht="14.1" customHeight="1" x14ac:dyDescent="0.25">
      <c r="C389" s="141"/>
      <c r="D389" s="141"/>
      <c r="F389" s="141"/>
      <c r="I389" s="141"/>
      <c r="L389" s="141"/>
      <c r="M389" s="141"/>
      <c r="P389" s="145"/>
    </row>
    <row r="390" spans="3:16" ht="14.1" customHeight="1" x14ac:dyDescent="0.25">
      <c r="C390" s="141"/>
      <c r="D390" s="141"/>
      <c r="F390" s="141"/>
      <c r="I390" s="141"/>
      <c r="L390" s="141"/>
      <c r="M390" s="141"/>
      <c r="P390" s="145"/>
    </row>
    <row r="391" spans="3:16" ht="14.1" customHeight="1" x14ac:dyDescent="0.25">
      <c r="C391" s="141"/>
      <c r="D391" s="141"/>
      <c r="F391" s="141"/>
      <c r="I391" s="141"/>
      <c r="L391" s="141"/>
      <c r="M391" s="141"/>
      <c r="P391" s="145"/>
    </row>
    <row r="392" spans="3:16" ht="14.1" customHeight="1" x14ac:dyDescent="0.25">
      <c r="C392" s="141"/>
      <c r="D392" s="141"/>
      <c r="F392" s="141"/>
      <c r="I392" s="141"/>
      <c r="L392" s="141"/>
      <c r="M392" s="141"/>
      <c r="P392" s="145"/>
    </row>
    <row r="393" spans="3:16" ht="14.1" customHeight="1" x14ac:dyDescent="0.25">
      <c r="C393" s="141"/>
      <c r="D393" s="141"/>
      <c r="F393" s="141"/>
      <c r="I393" s="141"/>
      <c r="L393" s="141"/>
      <c r="M393" s="141"/>
      <c r="P393" s="145"/>
    </row>
    <row r="394" spans="3:16" ht="14.1" customHeight="1" x14ac:dyDescent="0.25">
      <c r="C394" s="141"/>
      <c r="D394" s="141"/>
      <c r="F394" s="141"/>
      <c r="I394" s="141"/>
      <c r="L394" s="141"/>
      <c r="M394" s="141"/>
      <c r="P394" s="145"/>
    </row>
    <row r="395" spans="3:16" ht="14.1" customHeight="1" x14ac:dyDescent="0.25">
      <c r="C395" s="141"/>
      <c r="D395" s="141"/>
      <c r="F395" s="141"/>
      <c r="I395" s="141"/>
      <c r="L395" s="141"/>
      <c r="M395" s="141"/>
      <c r="P395" s="145"/>
    </row>
    <row r="396" spans="3:16" ht="14.1" customHeight="1" x14ac:dyDescent="0.25">
      <c r="C396" s="141"/>
      <c r="D396" s="141"/>
      <c r="F396" s="141"/>
      <c r="I396" s="141"/>
      <c r="L396" s="141"/>
      <c r="M396" s="141"/>
      <c r="P396" s="145"/>
    </row>
    <row r="397" spans="3:16" ht="14.1" customHeight="1" x14ac:dyDescent="0.25">
      <c r="C397" s="141"/>
      <c r="D397" s="141"/>
      <c r="F397" s="141"/>
      <c r="I397" s="141"/>
      <c r="L397" s="141"/>
      <c r="M397" s="141"/>
      <c r="P397" s="145"/>
    </row>
    <row r="398" spans="3:16" ht="14.1" customHeight="1" x14ac:dyDescent="0.25">
      <c r="C398" s="141"/>
      <c r="D398" s="141"/>
      <c r="F398" s="141"/>
      <c r="I398" s="141"/>
      <c r="L398" s="141"/>
      <c r="M398" s="141"/>
      <c r="P398" s="145"/>
    </row>
    <row r="399" spans="3:16" ht="14.1" customHeight="1" x14ac:dyDescent="0.25">
      <c r="C399" s="141"/>
      <c r="D399" s="141"/>
      <c r="F399" s="141"/>
      <c r="I399" s="141"/>
      <c r="L399" s="141"/>
      <c r="M399" s="141"/>
      <c r="P399" s="145"/>
    </row>
    <row r="400" spans="3:16" ht="14.1" customHeight="1" x14ac:dyDescent="0.25">
      <c r="C400" s="141"/>
      <c r="D400" s="141"/>
      <c r="F400" s="141"/>
      <c r="I400" s="141"/>
      <c r="L400" s="141"/>
      <c r="M400" s="141"/>
      <c r="P400" s="145"/>
    </row>
    <row r="401" spans="3:16" ht="14.1" customHeight="1" x14ac:dyDescent="0.25">
      <c r="C401" s="141"/>
      <c r="D401" s="141"/>
      <c r="F401" s="141"/>
      <c r="I401" s="141"/>
      <c r="L401" s="141"/>
      <c r="M401" s="141"/>
      <c r="P401" s="145"/>
    </row>
    <row r="402" spans="3:16" ht="14.1" customHeight="1" x14ac:dyDescent="0.25">
      <c r="C402" s="141"/>
      <c r="D402" s="141"/>
      <c r="F402" s="141"/>
      <c r="I402" s="141"/>
      <c r="L402" s="141"/>
      <c r="M402" s="141"/>
      <c r="P402" s="145"/>
    </row>
    <row r="403" spans="3:16" ht="14.1" customHeight="1" x14ac:dyDescent="0.25">
      <c r="C403" s="141"/>
      <c r="D403" s="141"/>
      <c r="F403" s="141"/>
      <c r="I403" s="141"/>
      <c r="L403" s="141"/>
      <c r="M403" s="141"/>
      <c r="P403" s="145"/>
    </row>
    <row r="404" spans="3:16" ht="14.1" customHeight="1" x14ac:dyDescent="0.25">
      <c r="C404" s="141"/>
      <c r="D404" s="141"/>
      <c r="F404" s="141"/>
      <c r="I404" s="141"/>
      <c r="L404" s="141"/>
      <c r="M404" s="141"/>
      <c r="P404" s="145"/>
    </row>
    <row r="405" spans="3:16" ht="14.1" customHeight="1" x14ac:dyDescent="0.25">
      <c r="C405" s="141"/>
      <c r="D405" s="141"/>
      <c r="F405" s="141"/>
      <c r="I405" s="141"/>
      <c r="L405" s="141"/>
      <c r="M405" s="141"/>
      <c r="P405" s="145"/>
    </row>
    <row r="406" spans="3:16" ht="14.1" customHeight="1" x14ac:dyDescent="0.25">
      <c r="C406" s="141"/>
      <c r="D406" s="141"/>
      <c r="F406" s="141"/>
      <c r="I406" s="141"/>
      <c r="L406" s="141"/>
      <c r="M406" s="141"/>
      <c r="P406" s="145"/>
    </row>
    <row r="407" spans="3:16" ht="14.1" customHeight="1" x14ac:dyDescent="0.25">
      <c r="C407" s="141"/>
      <c r="D407" s="141"/>
      <c r="F407" s="141"/>
      <c r="I407" s="141"/>
      <c r="L407" s="141"/>
      <c r="M407" s="141"/>
      <c r="P407" s="145"/>
    </row>
    <row r="408" spans="3:16" ht="14.1" customHeight="1" x14ac:dyDescent="0.25">
      <c r="C408" s="141"/>
      <c r="D408" s="141"/>
      <c r="F408" s="141"/>
      <c r="I408" s="141"/>
      <c r="L408" s="141"/>
      <c r="M408" s="141"/>
      <c r="P408" s="145"/>
    </row>
    <row r="409" spans="3:16" ht="14.1" customHeight="1" x14ac:dyDescent="0.25">
      <c r="C409" s="141"/>
      <c r="D409" s="141"/>
      <c r="F409" s="141"/>
      <c r="I409" s="141"/>
      <c r="L409" s="141"/>
      <c r="M409" s="141"/>
      <c r="P409" s="145"/>
    </row>
    <row r="410" spans="3:16" ht="14.1" customHeight="1" x14ac:dyDescent="0.25">
      <c r="C410" s="141"/>
      <c r="D410" s="141"/>
      <c r="F410" s="141"/>
      <c r="I410" s="141"/>
      <c r="L410" s="141"/>
      <c r="M410" s="141"/>
      <c r="P410" s="145"/>
    </row>
    <row r="411" spans="3:16" ht="14.1" customHeight="1" x14ac:dyDescent="0.25">
      <c r="C411" s="141"/>
      <c r="D411" s="141"/>
      <c r="F411" s="141"/>
      <c r="I411" s="141"/>
      <c r="L411" s="141"/>
      <c r="M411" s="141"/>
      <c r="P411" s="145"/>
    </row>
    <row r="412" spans="3:16" ht="14.1" customHeight="1" x14ac:dyDescent="0.25">
      <c r="C412" s="141"/>
      <c r="D412" s="141"/>
      <c r="F412" s="141"/>
      <c r="I412" s="141"/>
      <c r="L412" s="141"/>
      <c r="M412" s="141"/>
      <c r="P412" s="145"/>
    </row>
    <row r="413" spans="3:16" ht="14.1" customHeight="1" x14ac:dyDescent="0.25">
      <c r="C413" s="141"/>
      <c r="D413" s="141"/>
      <c r="F413" s="141"/>
      <c r="I413" s="141"/>
      <c r="L413" s="141"/>
      <c r="M413" s="141"/>
      <c r="P413" s="145"/>
    </row>
    <row r="414" spans="3:16" ht="14.1" customHeight="1" x14ac:dyDescent="0.25">
      <c r="C414" s="141"/>
      <c r="D414" s="141"/>
      <c r="F414" s="141"/>
      <c r="I414" s="141"/>
      <c r="L414" s="141"/>
      <c r="M414" s="141"/>
      <c r="P414" s="145"/>
    </row>
    <row r="415" spans="3:16" ht="14.1" customHeight="1" x14ac:dyDescent="0.25">
      <c r="C415" s="141"/>
      <c r="D415" s="141"/>
      <c r="F415" s="141"/>
      <c r="I415" s="141"/>
      <c r="L415" s="141"/>
      <c r="M415" s="141"/>
      <c r="P415" s="145"/>
    </row>
    <row r="416" spans="3:16" ht="14.1" customHeight="1" x14ac:dyDescent="0.25">
      <c r="C416" s="141"/>
      <c r="D416" s="141"/>
      <c r="F416" s="141"/>
      <c r="I416" s="141"/>
      <c r="L416" s="141"/>
      <c r="M416" s="141"/>
      <c r="P416" s="145"/>
    </row>
    <row r="417" spans="3:16" ht="14.1" customHeight="1" x14ac:dyDescent="0.25">
      <c r="C417" s="141"/>
      <c r="D417" s="141"/>
      <c r="F417" s="141"/>
      <c r="I417" s="141"/>
      <c r="L417" s="141"/>
      <c r="M417" s="141"/>
      <c r="P417" s="145"/>
    </row>
    <row r="418" spans="3:16" ht="14.1" customHeight="1" x14ac:dyDescent="0.25">
      <c r="C418" s="141"/>
      <c r="D418" s="141"/>
      <c r="F418" s="141"/>
      <c r="I418" s="141"/>
      <c r="L418" s="141"/>
      <c r="M418" s="141"/>
      <c r="P418" s="145"/>
    </row>
    <row r="419" spans="3:16" ht="14.1" customHeight="1" x14ac:dyDescent="0.25">
      <c r="C419" s="141"/>
      <c r="D419" s="141"/>
      <c r="F419" s="141"/>
      <c r="I419" s="141"/>
      <c r="L419" s="141"/>
      <c r="M419" s="141"/>
      <c r="P419" s="145"/>
    </row>
    <row r="420" spans="3:16" ht="14.1" customHeight="1" x14ac:dyDescent="0.25">
      <c r="C420" s="141"/>
      <c r="D420" s="141"/>
      <c r="F420" s="141"/>
      <c r="I420" s="141"/>
      <c r="L420" s="141"/>
      <c r="M420" s="141"/>
      <c r="P420" s="145"/>
    </row>
    <row r="421" spans="3:16" ht="14.1" customHeight="1" x14ac:dyDescent="0.25">
      <c r="C421" s="141"/>
      <c r="D421" s="141"/>
      <c r="F421" s="141"/>
      <c r="I421" s="141"/>
      <c r="L421" s="141"/>
      <c r="M421" s="141"/>
      <c r="P421" s="145"/>
    </row>
    <row r="422" spans="3:16" ht="14.1" customHeight="1" x14ac:dyDescent="0.25">
      <c r="C422" s="141"/>
      <c r="D422" s="141"/>
      <c r="F422" s="141"/>
      <c r="I422" s="141"/>
      <c r="L422" s="141"/>
      <c r="M422" s="141"/>
      <c r="P422" s="145"/>
    </row>
    <row r="423" spans="3:16" ht="14.1" customHeight="1" x14ac:dyDescent="0.25">
      <c r="C423" s="141"/>
      <c r="D423" s="141"/>
      <c r="F423" s="141"/>
      <c r="I423" s="141"/>
      <c r="L423" s="141"/>
      <c r="M423" s="141"/>
      <c r="P423" s="145"/>
    </row>
    <row r="424" spans="3:16" ht="14.1" customHeight="1" x14ac:dyDescent="0.25">
      <c r="C424" s="141"/>
      <c r="D424" s="141"/>
      <c r="F424" s="141"/>
      <c r="I424" s="141"/>
      <c r="L424" s="141"/>
      <c r="M424" s="141"/>
      <c r="P424" s="145"/>
    </row>
    <row r="425" spans="3:16" ht="14.1" customHeight="1" x14ac:dyDescent="0.25">
      <c r="C425" s="141"/>
      <c r="D425" s="141"/>
      <c r="F425" s="141"/>
      <c r="I425" s="141"/>
      <c r="L425" s="141"/>
      <c r="M425" s="141"/>
      <c r="P425" s="145"/>
    </row>
    <row r="426" spans="3:16" ht="14.1" customHeight="1" x14ac:dyDescent="0.25">
      <c r="C426" s="141"/>
      <c r="D426" s="141"/>
      <c r="F426" s="141"/>
      <c r="I426" s="141"/>
      <c r="L426" s="141"/>
      <c r="M426" s="141"/>
      <c r="P426" s="145"/>
    </row>
    <row r="427" spans="3:16" ht="14.1" customHeight="1" x14ac:dyDescent="0.25">
      <c r="C427" s="141"/>
      <c r="D427" s="141"/>
      <c r="F427" s="141"/>
      <c r="I427" s="141"/>
      <c r="L427" s="141"/>
      <c r="M427" s="141"/>
      <c r="P427" s="145"/>
    </row>
    <row r="428" spans="3:16" ht="14.1" customHeight="1" x14ac:dyDescent="0.25">
      <c r="C428" s="141"/>
      <c r="D428" s="141"/>
      <c r="F428" s="141"/>
      <c r="I428" s="141"/>
      <c r="L428" s="141"/>
      <c r="M428" s="141"/>
      <c r="P428" s="145"/>
    </row>
    <row r="429" spans="3:16" ht="14.1" customHeight="1" x14ac:dyDescent="0.25">
      <c r="C429" s="141"/>
      <c r="D429" s="141"/>
      <c r="F429" s="141"/>
      <c r="I429" s="141"/>
      <c r="L429" s="141"/>
      <c r="M429" s="141"/>
      <c r="P429" s="145"/>
    </row>
    <row r="430" spans="3:16" ht="14.1" customHeight="1" x14ac:dyDescent="0.25">
      <c r="C430" s="141"/>
      <c r="D430" s="141"/>
      <c r="F430" s="141"/>
      <c r="I430" s="141"/>
      <c r="L430" s="141"/>
      <c r="M430" s="141"/>
      <c r="P430" s="145"/>
    </row>
    <row r="431" spans="3:16" ht="14.1" customHeight="1" x14ac:dyDescent="0.25">
      <c r="C431" s="141"/>
      <c r="D431" s="141"/>
      <c r="F431" s="141"/>
      <c r="I431" s="141"/>
      <c r="L431" s="141"/>
      <c r="M431" s="141"/>
      <c r="P431" s="145"/>
    </row>
    <row r="432" spans="3:16" ht="14.1" customHeight="1" x14ac:dyDescent="0.25">
      <c r="C432" s="141"/>
      <c r="D432" s="141"/>
      <c r="F432" s="141"/>
      <c r="I432" s="141"/>
      <c r="L432" s="141"/>
      <c r="M432" s="141"/>
      <c r="P432" s="145"/>
    </row>
    <row r="433" spans="3:16" ht="14.1" customHeight="1" x14ac:dyDescent="0.25">
      <c r="C433" s="141"/>
      <c r="D433" s="141"/>
      <c r="F433" s="141"/>
      <c r="I433" s="141"/>
      <c r="L433" s="141"/>
      <c r="M433" s="141"/>
      <c r="P433" s="145"/>
    </row>
    <row r="434" spans="3:16" ht="14.1" customHeight="1" x14ac:dyDescent="0.25">
      <c r="C434" s="141"/>
      <c r="D434" s="141"/>
      <c r="F434" s="141"/>
      <c r="I434" s="141"/>
      <c r="L434" s="141"/>
      <c r="M434" s="141"/>
      <c r="P434" s="145"/>
    </row>
    <row r="435" spans="3:16" ht="14.1" customHeight="1" x14ac:dyDescent="0.25">
      <c r="C435" s="141"/>
      <c r="D435" s="141"/>
      <c r="F435" s="141"/>
      <c r="I435" s="141"/>
      <c r="L435" s="141"/>
      <c r="M435" s="141"/>
      <c r="P435" s="145"/>
    </row>
    <row r="436" spans="3:16" ht="14.1" customHeight="1" x14ac:dyDescent="0.25">
      <c r="C436" s="141"/>
      <c r="D436" s="141"/>
      <c r="F436" s="141"/>
      <c r="I436" s="141"/>
      <c r="L436" s="141"/>
      <c r="M436" s="141"/>
      <c r="P436" s="145"/>
    </row>
    <row r="437" spans="3:16" ht="14.1" customHeight="1" x14ac:dyDescent="0.25">
      <c r="C437" s="141"/>
      <c r="D437" s="141"/>
      <c r="F437" s="141"/>
      <c r="I437" s="141"/>
      <c r="L437" s="141"/>
      <c r="M437" s="141"/>
      <c r="P437" s="145"/>
    </row>
    <row r="438" spans="3:16" ht="14.1" customHeight="1" x14ac:dyDescent="0.25">
      <c r="C438" s="141"/>
      <c r="D438" s="141"/>
      <c r="F438" s="141"/>
      <c r="I438" s="141"/>
      <c r="L438" s="141"/>
      <c r="M438" s="141"/>
      <c r="P438" s="145"/>
    </row>
    <row r="439" spans="3:16" ht="14.1" customHeight="1" x14ac:dyDescent="0.25">
      <c r="C439" s="141"/>
      <c r="D439" s="141"/>
      <c r="F439" s="141"/>
      <c r="I439" s="141"/>
      <c r="L439" s="141"/>
      <c r="M439" s="141"/>
      <c r="P439" s="145"/>
    </row>
    <row r="440" spans="3:16" ht="14.1" customHeight="1" x14ac:dyDescent="0.25">
      <c r="C440" s="141"/>
      <c r="D440" s="141"/>
      <c r="F440" s="141"/>
      <c r="I440" s="141"/>
      <c r="L440" s="141"/>
      <c r="M440" s="141"/>
      <c r="P440" s="145"/>
    </row>
    <row r="441" spans="3:16" ht="14.1" customHeight="1" x14ac:dyDescent="0.25">
      <c r="C441" s="141"/>
      <c r="D441" s="141"/>
      <c r="F441" s="141"/>
      <c r="I441" s="141"/>
      <c r="L441" s="141"/>
      <c r="M441" s="141"/>
      <c r="P441" s="145"/>
    </row>
    <row r="442" spans="3:16" ht="14.1" customHeight="1" x14ac:dyDescent="0.25">
      <c r="C442" s="141"/>
      <c r="D442" s="141"/>
      <c r="F442" s="141"/>
      <c r="I442" s="141"/>
      <c r="L442" s="141"/>
      <c r="M442" s="141"/>
      <c r="P442" s="145"/>
    </row>
    <row r="443" spans="3:16" ht="14.1" customHeight="1" x14ac:dyDescent="0.25">
      <c r="C443" s="141"/>
      <c r="D443" s="141"/>
      <c r="F443" s="141"/>
      <c r="I443" s="141"/>
      <c r="L443" s="141"/>
      <c r="M443" s="141"/>
      <c r="P443" s="145"/>
    </row>
    <row r="444" spans="3:16" ht="14.1" customHeight="1" x14ac:dyDescent="0.25">
      <c r="C444" s="141"/>
      <c r="D444" s="141"/>
      <c r="F444" s="141"/>
      <c r="I444" s="141"/>
      <c r="L444" s="141"/>
      <c r="M444" s="141"/>
      <c r="P444" s="145"/>
    </row>
    <row r="445" spans="3:16" ht="14.1" customHeight="1" x14ac:dyDescent="0.25">
      <c r="C445" s="141"/>
      <c r="D445" s="141"/>
      <c r="F445" s="141"/>
      <c r="I445" s="141"/>
      <c r="L445" s="141"/>
      <c r="M445" s="141"/>
      <c r="P445" s="145"/>
    </row>
    <row r="446" spans="3:16" ht="14.1" customHeight="1" x14ac:dyDescent="0.25">
      <c r="C446" s="141"/>
      <c r="D446" s="141"/>
      <c r="F446" s="141"/>
      <c r="I446" s="141"/>
      <c r="L446" s="141"/>
      <c r="M446" s="141"/>
      <c r="P446" s="145"/>
    </row>
    <row r="447" spans="3:16" ht="14.1" customHeight="1" x14ac:dyDescent="0.25">
      <c r="C447" s="141"/>
      <c r="D447" s="141"/>
      <c r="F447" s="141"/>
      <c r="I447" s="141"/>
      <c r="L447" s="141"/>
      <c r="M447" s="141"/>
      <c r="P447" s="145"/>
    </row>
    <row r="448" spans="3:16" ht="14.1" customHeight="1" x14ac:dyDescent="0.25">
      <c r="C448" s="141"/>
      <c r="D448" s="141"/>
      <c r="F448" s="141"/>
      <c r="I448" s="141"/>
      <c r="L448" s="141"/>
      <c r="M448" s="141"/>
      <c r="P448" s="145"/>
    </row>
    <row r="449" spans="3:16" ht="14.1" customHeight="1" x14ac:dyDescent="0.25">
      <c r="C449" s="141"/>
      <c r="D449" s="141"/>
      <c r="F449" s="141"/>
      <c r="I449" s="141"/>
      <c r="L449" s="141"/>
      <c r="M449" s="141"/>
      <c r="P449" s="145"/>
    </row>
    <row r="450" spans="3:16" ht="14.1" customHeight="1" x14ac:dyDescent="0.25">
      <c r="C450" s="141"/>
      <c r="D450" s="141"/>
      <c r="F450" s="141"/>
      <c r="I450" s="141"/>
      <c r="L450" s="141"/>
      <c r="M450" s="141"/>
      <c r="P450" s="145"/>
    </row>
    <row r="451" spans="3:16" ht="14.1" customHeight="1" x14ac:dyDescent="0.25">
      <c r="C451" s="141"/>
      <c r="D451" s="141"/>
      <c r="F451" s="141"/>
      <c r="I451" s="141"/>
      <c r="L451" s="141"/>
      <c r="M451" s="141"/>
      <c r="P451" s="145"/>
    </row>
    <row r="452" spans="3:16" ht="14.1" customHeight="1" x14ac:dyDescent="0.25">
      <c r="C452" s="141"/>
      <c r="D452" s="141"/>
      <c r="F452" s="141"/>
      <c r="I452" s="141"/>
      <c r="L452" s="141"/>
      <c r="M452" s="141"/>
      <c r="P452" s="145"/>
    </row>
    <row r="453" spans="3:16" ht="14.1" customHeight="1" x14ac:dyDescent="0.25">
      <c r="C453" s="141"/>
      <c r="D453" s="141"/>
      <c r="F453" s="141"/>
      <c r="I453" s="141"/>
      <c r="L453" s="141"/>
      <c r="M453" s="141"/>
      <c r="P453" s="145"/>
    </row>
    <row r="454" spans="3:16" ht="14.1" customHeight="1" x14ac:dyDescent="0.25">
      <c r="C454" s="141"/>
      <c r="D454" s="141"/>
      <c r="F454" s="141"/>
      <c r="I454" s="141"/>
      <c r="L454" s="141"/>
      <c r="M454" s="141"/>
      <c r="P454" s="145"/>
    </row>
    <row r="455" spans="3:16" ht="14.1" customHeight="1" x14ac:dyDescent="0.25">
      <c r="C455" s="141"/>
      <c r="D455" s="141"/>
      <c r="F455" s="141"/>
      <c r="I455" s="141"/>
      <c r="L455" s="141"/>
      <c r="M455" s="141"/>
      <c r="P455" s="145"/>
    </row>
    <row r="456" spans="3:16" ht="14.1" customHeight="1" x14ac:dyDescent="0.25">
      <c r="C456" s="141"/>
      <c r="D456" s="141"/>
      <c r="F456" s="141"/>
      <c r="I456" s="141"/>
      <c r="L456" s="141"/>
      <c r="M456" s="141"/>
      <c r="P456" s="145"/>
    </row>
    <row r="457" spans="3:16" ht="14.1" customHeight="1" x14ac:dyDescent="0.25">
      <c r="C457" s="141"/>
      <c r="D457" s="141"/>
      <c r="F457" s="141"/>
      <c r="I457" s="141"/>
      <c r="L457" s="141"/>
      <c r="M457" s="141"/>
      <c r="P457" s="145"/>
    </row>
    <row r="458" spans="3:16" ht="14.1" customHeight="1" x14ac:dyDescent="0.25">
      <c r="C458" s="141"/>
      <c r="D458" s="141"/>
      <c r="F458" s="141"/>
      <c r="I458" s="141"/>
      <c r="L458" s="141"/>
      <c r="M458" s="141"/>
      <c r="P458" s="145"/>
    </row>
    <row r="459" spans="3:16" ht="14.1" customHeight="1" x14ac:dyDescent="0.25">
      <c r="C459" s="141"/>
      <c r="D459" s="141"/>
      <c r="F459" s="141"/>
      <c r="I459" s="141"/>
      <c r="L459" s="141"/>
      <c r="M459" s="141"/>
      <c r="P459" s="145"/>
    </row>
    <row r="460" spans="3:16" ht="14.1" customHeight="1" x14ac:dyDescent="0.25">
      <c r="C460" s="141"/>
      <c r="D460" s="141"/>
      <c r="F460" s="141"/>
      <c r="I460" s="141"/>
      <c r="L460" s="141"/>
      <c r="M460" s="141"/>
      <c r="P460" s="145"/>
    </row>
    <row r="461" spans="3:16" ht="14.1" customHeight="1" x14ac:dyDescent="0.25">
      <c r="C461" s="141"/>
      <c r="D461" s="141"/>
      <c r="F461" s="141"/>
      <c r="I461" s="141"/>
      <c r="L461" s="141"/>
      <c r="M461" s="141"/>
      <c r="P461" s="145"/>
    </row>
    <row r="462" spans="3:16" ht="14.1" customHeight="1" x14ac:dyDescent="0.25">
      <c r="C462" s="141"/>
      <c r="D462" s="141"/>
      <c r="F462" s="141"/>
      <c r="I462" s="141"/>
      <c r="L462" s="141"/>
      <c r="M462" s="141"/>
      <c r="P462" s="145"/>
    </row>
    <row r="463" spans="3:16" ht="14.1" customHeight="1" x14ac:dyDescent="0.25">
      <c r="C463" s="141"/>
      <c r="D463" s="141"/>
      <c r="F463" s="141"/>
      <c r="I463" s="141"/>
      <c r="L463" s="141"/>
      <c r="M463" s="141"/>
      <c r="P463" s="145"/>
    </row>
    <row r="464" spans="3:16" ht="14.1" customHeight="1" x14ac:dyDescent="0.25">
      <c r="C464" s="141"/>
      <c r="D464" s="141"/>
      <c r="F464" s="141"/>
      <c r="I464" s="141"/>
      <c r="L464" s="141"/>
      <c r="M464" s="141"/>
      <c r="P464" s="145"/>
    </row>
    <row r="465" spans="3:16" ht="14.1" customHeight="1" x14ac:dyDescent="0.25">
      <c r="C465" s="141"/>
      <c r="D465" s="141"/>
      <c r="F465" s="141"/>
      <c r="I465" s="141"/>
      <c r="L465" s="141"/>
      <c r="M465" s="141"/>
      <c r="P465" s="145"/>
    </row>
    <row r="466" spans="3:16" ht="14.1" customHeight="1" x14ac:dyDescent="0.25">
      <c r="C466" s="141"/>
      <c r="D466" s="141"/>
      <c r="F466" s="141"/>
      <c r="I466" s="141"/>
      <c r="L466" s="141"/>
      <c r="M466" s="141"/>
      <c r="P466" s="145"/>
    </row>
    <row r="467" spans="3:16" ht="14.1" customHeight="1" x14ac:dyDescent="0.25">
      <c r="C467" s="141"/>
      <c r="D467" s="141"/>
      <c r="F467" s="141"/>
      <c r="I467" s="141"/>
      <c r="L467" s="141"/>
      <c r="M467" s="141"/>
      <c r="P467" s="145"/>
    </row>
    <row r="468" spans="3:16" ht="14.1" customHeight="1" x14ac:dyDescent="0.25">
      <c r="C468" s="141"/>
      <c r="D468" s="141"/>
      <c r="F468" s="141"/>
      <c r="I468" s="141"/>
      <c r="L468" s="141"/>
      <c r="M468" s="141"/>
      <c r="P468" s="145"/>
    </row>
    <row r="469" spans="3:16" ht="14.1" customHeight="1" x14ac:dyDescent="0.25">
      <c r="C469" s="141"/>
      <c r="D469" s="141"/>
      <c r="F469" s="141"/>
      <c r="I469" s="141"/>
      <c r="L469" s="141"/>
      <c r="M469" s="141"/>
      <c r="P469" s="145"/>
    </row>
    <row r="470" spans="3:16" ht="14.1" customHeight="1" x14ac:dyDescent="0.25">
      <c r="C470" s="141"/>
      <c r="D470" s="141"/>
      <c r="F470" s="141"/>
      <c r="I470" s="141"/>
      <c r="L470" s="141"/>
      <c r="M470" s="141"/>
      <c r="P470" s="145"/>
    </row>
    <row r="471" spans="3:16" ht="14.1" customHeight="1" x14ac:dyDescent="0.25">
      <c r="C471" s="141"/>
      <c r="D471" s="141"/>
      <c r="F471" s="141"/>
      <c r="I471" s="141"/>
      <c r="L471" s="141"/>
      <c r="M471" s="141"/>
      <c r="P471" s="145"/>
    </row>
    <row r="472" spans="3:16" ht="14.1" customHeight="1" x14ac:dyDescent="0.25">
      <c r="C472" s="141"/>
      <c r="D472" s="141"/>
      <c r="F472" s="141"/>
      <c r="I472" s="141"/>
      <c r="L472" s="141"/>
      <c r="M472" s="141"/>
      <c r="P472" s="145"/>
    </row>
    <row r="473" spans="3:16" ht="14.1" customHeight="1" x14ac:dyDescent="0.25">
      <c r="C473" s="141"/>
      <c r="D473" s="141"/>
      <c r="F473" s="141"/>
      <c r="I473" s="141"/>
      <c r="L473" s="141"/>
      <c r="M473" s="141"/>
      <c r="P473" s="145"/>
    </row>
    <row r="474" spans="3:16" ht="14.1" customHeight="1" x14ac:dyDescent="0.25">
      <c r="C474" s="141"/>
      <c r="D474" s="141"/>
      <c r="F474" s="141"/>
      <c r="I474" s="141"/>
      <c r="L474" s="141"/>
      <c r="M474" s="141"/>
      <c r="P474" s="145"/>
    </row>
    <row r="475" spans="3:16" ht="14.1" customHeight="1" x14ac:dyDescent="0.25">
      <c r="C475" s="141"/>
      <c r="D475" s="141"/>
      <c r="F475" s="141"/>
      <c r="I475" s="141"/>
      <c r="L475" s="141"/>
      <c r="M475" s="141"/>
      <c r="P475" s="145"/>
    </row>
    <row r="476" spans="3:16" ht="14.1" customHeight="1" x14ac:dyDescent="0.25">
      <c r="C476" s="141"/>
      <c r="D476" s="141"/>
      <c r="F476" s="141"/>
      <c r="I476" s="141"/>
      <c r="L476" s="141"/>
      <c r="M476" s="141"/>
      <c r="P476" s="145"/>
    </row>
    <row r="477" spans="3:16" ht="14.1" customHeight="1" x14ac:dyDescent="0.25">
      <c r="C477" s="141"/>
      <c r="D477" s="141"/>
      <c r="F477" s="141"/>
      <c r="I477" s="141"/>
      <c r="L477" s="141"/>
      <c r="M477" s="141"/>
      <c r="P477" s="145"/>
    </row>
    <row r="478" spans="3:16" ht="14.1" customHeight="1" x14ac:dyDescent="0.25">
      <c r="C478" s="141"/>
      <c r="D478" s="141"/>
      <c r="F478" s="141"/>
      <c r="I478" s="141"/>
      <c r="L478" s="141"/>
      <c r="M478" s="141"/>
      <c r="P478" s="145"/>
    </row>
    <row r="479" spans="3:16" ht="14.1" customHeight="1" x14ac:dyDescent="0.25">
      <c r="C479" s="141"/>
      <c r="D479" s="141"/>
      <c r="F479" s="141"/>
      <c r="I479" s="141"/>
      <c r="L479" s="141"/>
      <c r="M479" s="141"/>
      <c r="P479" s="145"/>
    </row>
    <row r="480" spans="3:16" ht="14.1" customHeight="1" x14ac:dyDescent="0.25">
      <c r="C480" s="141"/>
      <c r="D480" s="141"/>
      <c r="F480" s="141"/>
      <c r="I480" s="141"/>
      <c r="L480" s="141"/>
      <c r="M480" s="141"/>
      <c r="P480" s="145"/>
    </row>
    <row r="481" spans="3:16" ht="14.1" customHeight="1" x14ac:dyDescent="0.25">
      <c r="C481" s="141"/>
      <c r="D481" s="141"/>
      <c r="F481" s="141"/>
      <c r="I481" s="141"/>
      <c r="L481" s="141"/>
      <c r="M481" s="141"/>
      <c r="P481" s="145"/>
    </row>
    <row r="482" spans="3:16" ht="14.1" customHeight="1" x14ac:dyDescent="0.25">
      <c r="C482" s="141"/>
      <c r="D482" s="141"/>
      <c r="F482" s="141"/>
      <c r="I482" s="141"/>
      <c r="L482" s="141"/>
      <c r="M482" s="141"/>
      <c r="P482" s="145"/>
    </row>
    <row r="483" spans="3:16" ht="14.1" customHeight="1" x14ac:dyDescent="0.25">
      <c r="C483" s="141"/>
      <c r="D483" s="141"/>
      <c r="F483" s="141"/>
      <c r="I483" s="141"/>
      <c r="L483" s="141"/>
      <c r="M483" s="141"/>
      <c r="P483" s="145"/>
    </row>
    <row r="484" spans="3:16" ht="14.1" customHeight="1" x14ac:dyDescent="0.25">
      <c r="C484" s="141"/>
      <c r="D484" s="141"/>
      <c r="F484" s="141"/>
      <c r="I484" s="141"/>
      <c r="L484" s="141"/>
      <c r="M484" s="141"/>
      <c r="P484" s="145"/>
    </row>
    <row r="485" spans="3:16" ht="14.1" customHeight="1" x14ac:dyDescent="0.25">
      <c r="C485" s="141"/>
      <c r="D485" s="141"/>
      <c r="F485" s="141"/>
      <c r="I485" s="141"/>
      <c r="L485" s="141"/>
      <c r="M485" s="141"/>
      <c r="P485" s="145"/>
    </row>
    <row r="486" spans="3:16" ht="14.1" customHeight="1" x14ac:dyDescent="0.25">
      <c r="C486" s="141"/>
      <c r="D486" s="141"/>
      <c r="F486" s="141"/>
      <c r="I486" s="141"/>
      <c r="L486" s="141"/>
      <c r="M486" s="141"/>
      <c r="P486" s="145"/>
    </row>
    <row r="487" spans="3:16" ht="14.1" customHeight="1" x14ac:dyDescent="0.25">
      <c r="C487" s="141"/>
      <c r="D487" s="141"/>
      <c r="F487" s="141"/>
      <c r="I487" s="141"/>
      <c r="L487" s="141"/>
      <c r="M487" s="141"/>
      <c r="P487" s="145"/>
    </row>
    <row r="488" spans="3:16" ht="14.1" customHeight="1" x14ac:dyDescent="0.25">
      <c r="C488" s="141"/>
      <c r="D488" s="141"/>
      <c r="F488" s="141"/>
      <c r="I488" s="141"/>
      <c r="L488" s="141"/>
      <c r="M488" s="141"/>
      <c r="P488" s="145"/>
    </row>
    <row r="489" spans="3:16" ht="14.1" customHeight="1" x14ac:dyDescent="0.25">
      <c r="C489" s="141"/>
      <c r="D489" s="141"/>
      <c r="F489" s="141"/>
      <c r="I489" s="141"/>
      <c r="L489" s="141"/>
      <c r="M489" s="141"/>
      <c r="P489" s="145"/>
    </row>
    <row r="490" spans="3:16" ht="14.1" customHeight="1" x14ac:dyDescent="0.25">
      <c r="C490" s="141"/>
      <c r="D490" s="141"/>
      <c r="F490" s="141"/>
      <c r="I490" s="141"/>
      <c r="L490" s="141"/>
      <c r="M490" s="141"/>
      <c r="P490" s="145"/>
    </row>
    <row r="491" spans="3:16" ht="14.1" customHeight="1" x14ac:dyDescent="0.25">
      <c r="C491" s="141"/>
      <c r="D491" s="141"/>
      <c r="F491" s="141"/>
      <c r="I491" s="141"/>
      <c r="L491" s="141"/>
      <c r="M491" s="141"/>
      <c r="P491" s="145"/>
    </row>
    <row r="492" spans="3:16" ht="14.1" customHeight="1" x14ac:dyDescent="0.25">
      <c r="C492" s="141"/>
      <c r="D492" s="141"/>
      <c r="F492" s="141"/>
      <c r="I492" s="141"/>
      <c r="L492" s="141"/>
      <c r="M492" s="141"/>
      <c r="P492" s="145"/>
    </row>
    <row r="493" spans="3:16" ht="14.1" customHeight="1" x14ac:dyDescent="0.25">
      <c r="C493" s="141"/>
      <c r="D493" s="141"/>
      <c r="F493" s="141"/>
      <c r="I493" s="141"/>
      <c r="L493" s="141"/>
      <c r="M493" s="141"/>
      <c r="P493" s="145"/>
    </row>
    <row r="494" spans="3:16" ht="14.1" customHeight="1" x14ac:dyDescent="0.25">
      <c r="C494" s="141"/>
      <c r="D494" s="141"/>
      <c r="F494" s="141"/>
      <c r="I494" s="141"/>
      <c r="L494" s="141"/>
      <c r="M494" s="141"/>
      <c r="P494" s="145"/>
    </row>
    <row r="495" spans="3:16" ht="14.1" customHeight="1" x14ac:dyDescent="0.25">
      <c r="C495" s="141"/>
      <c r="D495" s="141"/>
      <c r="F495" s="141"/>
      <c r="I495" s="141"/>
      <c r="L495" s="141"/>
      <c r="M495" s="141"/>
      <c r="P495" s="145"/>
    </row>
    <row r="496" spans="3:16" ht="14.1" customHeight="1" x14ac:dyDescent="0.25">
      <c r="C496" s="141"/>
      <c r="D496" s="141"/>
      <c r="F496" s="141"/>
      <c r="I496" s="141"/>
      <c r="L496" s="141"/>
      <c r="M496" s="141"/>
      <c r="P496" s="145"/>
    </row>
    <row r="497" spans="3:16" ht="14.1" customHeight="1" x14ac:dyDescent="0.25">
      <c r="C497" s="141"/>
      <c r="D497" s="141"/>
      <c r="F497" s="141"/>
      <c r="I497" s="141"/>
      <c r="L497" s="141"/>
      <c r="M497" s="141"/>
      <c r="P497" s="145"/>
    </row>
    <row r="498" spans="3:16" ht="14.1" customHeight="1" x14ac:dyDescent="0.25">
      <c r="C498" s="141"/>
      <c r="D498" s="141"/>
      <c r="F498" s="141"/>
      <c r="I498" s="141"/>
      <c r="L498" s="141"/>
      <c r="M498" s="141"/>
      <c r="P498" s="145"/>
    </row>
    <row r="499" spans="3:16" ht="14.1" customHeight="1" x14ac:dyDescent="0.25">
      <c r="C499" s="141"/>
      <c r="D499" s="141"/>
      <c r="F499" s="141"/>
      <c r="I499" s="141"/>
      <c r="L499" s="141"/>
      <c r="M499" s="141"/>
      <c r="P499" s="145"/>
    </row>
    <row r="500" spans="3:16" ht="14.1" customHeight="1" x14ac:dyDescent="0.25">
      <c r="C500" s="141"/>
      <c r="D500" s="141"/>
      <c r="F500" s="141"/>
      <c r="I500" s="141"/>
      <c r="L500" s="141"/>
      <c r="M500" s="141"/>
      <c r="P500" s="145"/>
    </row>
    <row r="501" spans="3:16" ht="14.1" customHeight="1" x14ac:dyDescent="0.25">
      <c r="C501" s="141"/>
      <c r="D501" s="141"/>
      <c r="F501" s="141"/>
      <c r="I501" s="141"/>
      <c r="L501" s="141"/>
      <c r="M501" s="141"/>
      <c r="P501" s="145"/>
    </row>
    <row r="502" spans="3:16" ht="14.1" customHeight="1" x14ac:dyDescent="0.25">
      <c r="C502" s="141"/>
      <c r="D502" s="141"/>
      <c r="F502" s="141"/>
      <c r="I502" s="141"/>
      <c r="L502" s="141"/>
      <c r="M502" s="141"/>
      <c r="P502" s="145"/>
    </row>
    <row r="503" spans="3:16" ht="14.1" customHeight="1" x14ac:dyDescent="0.25">
      <c r="C503" s="141"/>
      <c r="D503" s="141"/>
      <c r="F503" s="141"/>
      <c r="I503" s="141"/>
      <c r="L503" s="141"/>
      <c r="M503" s="141"/>
      <c r="P503" s="145"/>
    </row>
    <row r="504" spans="3:16" ht="14.1" customHeight="1" x14ac:dyDescent="0.25">
      <c r="C504" s="141"/>
      <c r="D504" s="141"/>
      <c r="F504" s="141"/>
      <c r="I504" s="141"/>
      <c r="L504" s="141"/>
      <c r="M504" s="141"/>
      <c r="P504" s="145"/>
    </row>
    <row r="505" spans="3:16" ht="14.1" customHeight="1" x14ac:dyDescent="0.25">
      <c r="C505" s="141"/>
      <c r="D505" s="141"/>
      <c r="F505" s="141"/>
      <c r="I505" s="141"/>
      <c r="L505" s="141"/>
      <c r="M505" s="141"/>
      <c r="P505" s="145"/>
    </row>
    <row r="506" spans="3:16" ht="14.1" customHeight="1" x14ac:dyDescent="0.25">
      <c r="C506" s="141"/>
      <c r="D506" s="141"/>
      <c r="F506" s="141"/>
      <c r="I506" s="141"/>
      <c r="L506" s="141"/>
      <c r="M506" s="141"/>
      <c r="P506" s="145"/>
    </row>
    <row r="507" spans="3:16" ht="14.1" customHeight="1" x14ac:dyDescent="0.25">
      <c r="C507" s="141"/>
      <c r="D507" s="141"/>
      <c r="F507" s="141"/>
      <c r="I507" s="141"/>
      <c r="L507" s="141"/>
      <c r="M507" s="141"/>
      <c r="P507" s="145"/>
    </row>
    <row r="508" spans="3:16" ht="14.1" customHeight="1" x14ac:dyDescent="0.25">
      <c r="C508" s="141"/>
      <c r="D508" s="141"/>
      <c r="F508" s="141"/>
      <c r="I508" s="141"/>
      <c r="L508" s="141"/>
      <c r="M508" s="141"/>
      <c r="P508" s="145"/>
    </row>
    <row r="509" spans="3:16" ht="14.1" customHeight="1" x14ac:dyDescent="0.25">
      <c r="C509" s="141"/>
      <c r="D509" s="141"/>
      <c r="F509" s="141"/>
      <c r="I509" s="141"/>
      <c r="L509" s="141"/>
      <c r="M509" s="141"/>
      <c r="P509" s="145"/>
    </row>
    <row r="510" spans="3:16" ht="14.1" customHeight="1" x14ac:dyDescent="0.25">
      <c r="C510" s="141"/>
      <c r="D510" s="141"/>
      <c r="F510" s="141"/>
      <c r="I510" s="141"/>
      <c r="L510" s="141"/>
      <c r="M510" s="141"/>
      <c r="P510" s="145"/>
    </row>
    <row r="511" spans="3:16" ht="14.1" customHeight="1" x14ac:dyDescent="0.25">
      <c r="C511" s="141"/>
      <c r="D511" s="141"/>
      <c r="F511" s="141"/>
      <c r="I511" s="141"/>
      <c r="L511" s="141"/>
      <c r="M511" s="141"/>
      <c r="P511" s="145"/>
    </row>
    <row r="512" spans="3:16" ht="14.1" customHeight="1" x14ac:dyDescent="0.25">
      <c r="C512" s="141"/>
      <c r="D512" s="141"/>
      <c r="F512" s="141"/>
      <c r="I512" s="141"/>
      <c r="L512" s="141"/>
      <c r="M512" s="141"/>
      <c r="P512" s="145"/>
    </row>
    <row r="513" spans="3:16" ht="14.1" customHeight="1" x14ac:dyDescent="0.25">
      <c r="C513" s="141"/>
      <c r="D513" s="141"/>
      <c r="F513" s="141"/>
      <c r="I513" s="141"/>
      <c r="L513" s="141"/>
      <c r="M513" s="141"/>
      <c r="P513" s="145"/>
    </row>
    <row r="514" spans="3:16" ht="14.1" customHeight="1" x14ac:dyDescent="0.25">
      <c r="C514" s="141"/>
      <c r="D514" s="141"/>
      <c r="F514" s="141"/>
      <c r="I514" s="141"/>
      <c r="L514" s="141"/>
      <c r="M514" s="141"/>
      <c r="P514" s="145"/>
    </row>
    <row r="515" spans="3:16" ht="14.1" customHeight="1" x14ac:dyDescent="0.25">
      <c r="C515" s="141"/>
      <c r="D515" s="141"/>
      <c r="F515" s="141"/>
      <c r="I515" s="141"/>
      <c r="L515" s="141"/>
      <c r="M515" s="141"/>
      <c r="P515" s="145"/>
    </row>
    <row r="516" spans="3:16" ht="14.1" customHeight="1" x14ac:dyDescent="0.25">
      <c r="C516" s="141"/>
      <c r="D516" s="141"/>
      <c r="F516" s="141"/>
      <c r="I516" s="141"/>
      <c r="L516" s="141"/>
      <c r="M516" s="141"/>
      <c r="P516" s="145"/>
    </row>
    <row r="517" spans="3:16" ht="14.1" customHeight="1" x14ac:dyDescent="0.25">
      <c r="C517" s="141"/>
      <c r="D517" s="141"/>
      <c r="F517" s="141"/>
      <c r="I517" s="141"/>
      <c r="L517" s="141"/>
      <c r="M517" s="141"/>
      <c r="P517" s="145"/>
    </row>
    <row r="518" spans="3:16" ht="14.1" customHeight="1" x14ac:dyDescent="0.25">
      <c r="C518" s="141"/>
      <c r="D518" s="141"/>
      <c r="F518" s="141"/>
      <c r="I518" s="141"/>
      <c r="L518" s="141"/>
      <c r="M518" s="141"/>
      <c r="P518" s="145"/>
    </row>
    <row r="519" spans="3:16" ht="14.1" customHeight="1" x14ac:dyDescent="0.25">
      <c r="C519" s="141"/>
      <c r="D519" s="141"/>
      <c r="F519" s="141"/>
      <c r="I519" s="141"/>
      <c r="L519" s="141"/>
      <c r="M519" s="141"/>
      <c r="P519" s="145"/>
    </row>
    <row r="520" spans="3:16" ht="14.1" customHeight="1" x14ac:dyDescent="0.25">
      <c r="C520" s="141"/>
      <c r="D520" s="141"/>
      <c r="F520" s="141"/>
      <c r="I520" s="141"/>
      <c r="L520" s="141"/>
      <c r="M520" s="141"/>
      <c r="P520" s="145"/>
    </row>
    <row r="521" spans="3:16" ht="14.1" customHeight="1" x14ac:dyDescent="0.25">
      <c r="C521" s="141"/>
      <c r="D521" s="141"/>
      <c r="F521" s="141"/>
      <c r="I521" s="141"/>
      <c r="L521" s="141"/>
      <c r="M521" s="141"/>
      <c r="P521" s="145"/>
    </row>
    <row r="522" spans="3:16" ht="14.1" customHeight="1" x14ac:dyDescent="0.25">
      <c r="C522" s="141"/>
      <c r="D522" s="141"/>
      <c r="F522" s="141"/>
      <c r="I522" s="141"/>
      <c r="L522" s="141"/>
      <c r="M522" s="141"/>
      <c r="P522" s="145"/>
    </row>
    <row r="523" spans="3:16" ht="14.1" customHeight="1" x14ac:dyDescent="0.25">
      <c r="C523" s="141"/>
      <c r="D523" s="141"/>
      <c r="F523" s="141"/>
      <c r="I523" s="141"/>
      <c r="L523" s="141"/>
      <c r="M523" s="141"/>
      <c r="P523" s="145"/>
    </row>
    <row r="524" spans="3:16" ht="14.1" customHeight="1" x14ac:dyDescent="0.25">
      <c r="C524" s="141"/>
      <c r="D524" s="141"/>
      <c r="F524" s="141"/>
      <c r="I524" s="141"/>
      <c r="L524" s="141"/>
      <c r="M524" s="141"/>
      <c r="P524" s="145"/>
    </row>
    <row r="525" spans="3:16" ht="14.1" customHeight="1" x14ac:dyDescent="0.25">
      <c r="C525" s="141"/>
      <c r="D525" s="141"/>
      <c r="F525" s="141"/>
      <c r="I525" s="141"/>
      <c r="L525" s="141"/>
      <c r="M525" s="141"/>
      <c r="P525" s="145"/>
    </row>
    <row r="526" spans="3:16" ht="14.1" customHeight="1" x14ac:dyDescent="0.25">
      <c r="C526" s="141"/>
      <c r="D526" s="141"/>
      <c r="F526" s="141"/>
      <c r="I526" s="141"/>
      <c r="L526" s="141"/>
      <c r="M526" s="141"/>
      <c r="P526" s="145"/>
    </row>
    <row r="527" spans="3:16" ht="14.1" customHeight="1" x14ac:dyDescent="0.25">
      <c r="C527" s="141"/>
      <c r="D527" s="141"/>
      <c r="F527" s="141"/>
      <c r="I527" s="141"/>
      <c r="L527" s="141"/>
      <c r="M527" s="141"/>
      <c r="P527" s="145"/>
    </row>
    <row r="528" spans="3:16" ht="14.1" customHeight="1" x14ac:dyDescent="0.25">
      <c r="C528" s="141"/>
      <c r="D528" s="141"/>
      <c r="F528" s="141"/>
      <c r="I528" s="141"/>
      <c r="L528" s="141"/>
      <c r="M528" s="141"/>
      <c r="P528" s="145"/>
    </row>
    <row r="529" spans="3:16" ht="14.1" customHeight="1" x14ac:dyDescent="0.25">
      <c r="C529" s="141"/>
      <c r="D529" s="141"/>
      <c r="F529" s="141"/>
      <c r="I529" s="141"/>
      <c r="L529" s="141"/>
      <c r="M529" s="141"/>
      <c r="P529" s="145"/>
    </row>
    <row r="530" spans="3:16" ht="14.1" customHeight="1" x14ac:dyDescent="0.25">
      <c r="C530" s="141"/>
      <c r="D530" s="141"/>
      <c r="F530" s="141"/>
      <c r="I530" s="141"/>
      <c r="L530" s="141"/>
      <c r="M530" s="141"/>
      <c r="P530" s="145"/>
    </row>
    <row r="531" spans="3:16" ht="14.1" customHeight="1" x14ac:dyDescent="0.25">
      <c r="C531" s="141"/>
      <c r="D531" s="141"/>
      <c r="F531" s="141"/>
      <c r="I531" s="141"/>
      <c r="L531" s="141"/>
      <c r="M531" s="141"/>
      <c r="P531" s="145"/>
    </row>
    <row r="532" spans="3:16" ht="14.1" customHeight="1" x14ac:dyDescent="0.25">
      <c r="C532" s="141"/>
      <c r="D532" s="141"/>
      <c r="F532" s="141"/>
      <c r="I532" s="141"/>
      <c r="L532" s="141"/>
      <c r="M532" s="141"/>
      <c r="P532" s="145"/>
    </row>
    <row r="533" spans="3:16" ht="14.1" customHeight="1" x14ac:dyDescent="0.25">
      <c r="C533" s="141"/>
      <c r="D533" s="141"/>
      <c r="F533" s="141"/>
      <c r="I533" s="141"/>
      <c r="L533" s="141"/>
      <c r="M533" s="141"/>
      <c r="P533" s="145"/>
    </row>
    <row r="534" spans="3:16" ht="14.1" customHeight="1" x14ac:dyDescent="0.25">
      <c r="C534" s="141"/>
      <c r="D534" s="141"/>
      <c r="F534" s="141"/>
      <c r="I534" s="141"/>
      <c r="L534" s="141"/>
      <c r="M534" s="141"/>
      <c r="P534" s="145"/>
    </row>
    <row r="535" spans="3:16" ht="14.1" customHeight="1" x14ac:dyDescent="0.25">
      <c r="C535" s="141"/>
      <c r="D535" s="141"/>
      <c r="F535" s="141"/>
      <c r="I535" s="141"/>
      <c r="L535" s="141"/>
      <c r="M535" s="141"/>
      <c r="P535" s="145"/>
    </row>
    <row r="536" spans="3:16" ht="14.1" customHeight="1" x14ac:dyDescent="0.25">
      <c r="C536" s="141"/>
      <c r="D536" s="141"/>
      <c r="F536" s="141"/>
      <c r="I536" s="141"/>
      <c r="L536" s="141"/>
      <c r="M536" s="141"/>
      <c r="P536" s="145"/>
    </row>
    <row r="537" spans="3:16" ht="14.1" customHeight="1" x14ac:dyDescent="0.25">
      <c r="C537" s="141"/>
      <c r="D537" s="141"/>
      <c r="F537" s="141"/>
      <c r="I537" s="141"/>
      <c r="L537" s="141"/>
      <c r="M537" s="141"/>
      <c r="P537" s="145"/>
    </row>
    <row r="538" spans="3:16" ht="14.1" customHeight="1" x14ac:dyDescent="0.25">
      <c r="C538" s="141"/>
      <c r="D538" s="141"/>
      <c r="F538" s="141"/>
      <c r="I538" s="141"/>
      <c r="L538" s="141"/>
      <c r="M538" s="141"/>
      <c r="P538" s="145"/>
    </row>
    <row r="539" spans="3:16" ht="14.1" customHeight="1" x14ac:dyDescent="0.25">
      <c r="C539" s="141"/>
      <c r="D539" s="141"/>
      <c r="F539" s="141"/>
      <c r="I539" s="141"/>
      <c r="L539" s="141"/>
      <c r="M539" s="141"/>
      <c r="P539" s="145"/>
    </row>
    <row r="540" spans="3:16" ht="14.1" customHeight="1" x14ac:dyDescent="0.25">
      <c r="C540" s="141"/>
      <c r="D540" s="141"/>
      <c r="F540" s="141"/>
      <c r="I540" s="141"/>
      <c r="L540" s="141"/>
      <c r="M540" s="141"/>
      <c r="P540" s="145"/>
    </row>
    <row r="541" spans="3:16" ht="14.1" customHeight="1" x14ac:dyDescent="0.25">
      <c r="C541" s="141"/>
      <c r="D541" s="141"/>
      <c r="F541" s="141"/>
      <c r="I541" s="141"/>
      <c r="L541" s="141"/>
      <c r="M541" s="141"/>
      <c r="P541" s="145"/>
    </row>
    <row r="542" spans="3:16" ht="14.1" customHeight="1" x14ac:dyDescent="0.25">
      <c r="C542" s="141"/>
      <c r="D542" s="141"/>
      <c r="F542" s="141"/>
      <c r="I542" s="141"/>
      <c r="L542" s="141"/>
      <c r="M542" s="141"/>
      <c r="P542" s="145"/>
    </row>
    <row r="543" spans="3:16" ht="14.1" customHeight="1" x14ac:dyDescent="0.25">
      <c r="C543" s="141"/>
      <c r="D543" s="141"/>
      <c r="F543" s="141"/>
      <c r="I543" s="141"/>
      <c r="L543" s="141"/>
      <c r="M543" s="141"/>
      <c r="P543" s="145"/>
    </row>
    <row r="544" spans="3:16" ht="14.1" customHeight="1" x14ac:dyDescent="0.25">
      <c r="C544" s="141"/>
      <c r="D544" s="141"/>
      <c r="F544" s="141"/>
      <c r="I544" s="141"/>
      <c r="L544" s="141"/>
      <c r="M544" s="141"/>
      <c r="P544" s="145"/>
    </row>
    <row r="545" spans="3:16" ht="14.1" customHeight="1" x14ac:dyDescent="0.25">
      <c r="C545" s="141"/>
      <c r="D545" s="141"/>
      <c r="F545" s="141"/>
      <c r="I545" s="141"/>
      <c r="L545" s="141"/>
      <c r="M545" s="141"/>
      <c r="P545" s="145"/>
    </row>
    <row r="546" spans="3:16" ht="14.1" customHeight="1" x14ac:dyDescent="0.25">
      <c r="C546" s="141"/>
      <c r="D546" s="141"/>
      <c r="F546" s="141"/>
      <c r="I546" s="141"/>
      <c r="L546" s="141"/>
      <c r="M546" s="141"/>
      <c r="P546" s="145"/>
    </row>
    <row r="547" spans="3:16" ht="14.1" customHeight="1" x14ac:dyDescent="0.25">
      <c r="C547" s="141"/>
      <c r="D547" s="141"/>
      <c r="F547" s="141"/>
      <c r="I547" s="141"/>
      <c r="L547" s="141"/>
      <c r="M547" s="141"/>
      <c r="P547" s="145"/>
    </row>
    <row r="548" spans="3:16" ht="14.1" customHeight="1" x14ac:dyDescent="0.25">
      <c r="C548" s="141"/>
      <c r="D548" s="141"/>
      <c r="F548" s="141"/>
      <c r="I548" s="141"/>
      <c r="L548" s="141"/>
      <c r="M548" s="141"/>
      <c r="P548" s="145"/>
    </row>
    <row r="549" spans="3:16" ht="14.1" customHeight="1" x14ac:dyDescent="0.25">
      <c r="C549" s="141"/>
      <c r="D549" s="141"/>
      <c r="F549" s="141"/>
      <c r="I549" s="141"/>
      <c r="L549" s="141"/>
      <c r="M549" s="141"/>
      <c r="P549" s="145"/>
    </row>
    <row r="550" spans="3:16" ht="14.1" customHeight="1" x14ac:dyDescent="0.25">
      <c r="C550" s="141"/>
      <c r="D550" s="141"/>
      <c r="F550" s="141"/>
      <c r="I550" s="141"/>
      <c r="L550" s="141"/>
      <c r="M550" s="141"/>
      <c r="P550" s="145"/>
    </row>
    <row r="551" spans="3:16" ht="14.1" customHeight="1" x14ac:dyDescent="0.25">
      <c r="C551" s="141"/>
      <c r="D551" s="141"/>
      <c r="F551" s="141"/>
      <c r="I551" s="141"/>
      <c r="L551" s="141"/>
      <c r="M551" s="141"/>
      <c r="P551" s="145"/>
    </row>
    <row r="552" spans="3:16" ht="14.1" customHeight="1" x14ac:dyDescent="0.25">
      <c r="C552" s="141"/>
      <c r="D552" s="141"/>
      <c r="F552" s="141"/>
      <c r="I552" s="141"/>
      <c r="L552" s="141"/>
      <c r="M552" s="141"/>
      <c r="P552" s="145"/>
    </row>
    <row r="553" spans="3:16" ht="14.1" customHeight="1" x14ac:dyDescent="0.25">
      <c r="C553" s="141"/>
      <c r="D553" s="141"/>
      <c r="F553" s="141"/>
      <c r="I553" s="141"/>
      <c r="L553" s="141"/>
      <c r="M553" s="141"/>
      <c r="P553" s="145"/>
    </row>
    <row r="554" spans="3:16" ht="14.1" customHeight="1" x14ac:dyDescent="0.25">
      <c r="C554" s="141"/>
      <c r="D554" s="141"/>
      <c r="F554" s="141"/>
      <c r="I554" s="141"/>
      <c r="L554" s="141"/>
      <c r="M554" s="141"/>
      <c r="P554" s="145"/>
    </row>
    <row r="555" spans="3:16" ht="14.1" customHeight="1" x14ac:dyDescent="0.25">
      <c r="C555" s="141"/>
      <c r="D555" s="141"/>
      <c r="F555" s="141"/>
      <c r="I555" s="141"/>
      <c r="L555" s="141"/>
      <c r="M555" s="141"/>
      <c r="P555" s="145"/>
    </row>
    <row r="556" spans="3:16" ht="14.1" customHeight="1" x14ac:dyDescent="0.25">
      <c r="C556" s="141"/>
      <c r="D556" s="141"/>
      <c r="F556" s="141"/>
      <c r="I556" s="141"/>
      <c r="L556" s="141"/>
      <c r="M556" s="141"/>
      <c r="P556" s="145"/>
    </row>
    <row r="557" spans="3:16" ht="14.1" customHeight="1" x14ac:dyDescent="0.25">
      <c r="C557" s="141"/>
      <c r="D557" s="141"/>
      <c r="F557" s="141"/>
      <c r="I557" s="141"/>
      <c r="L557" s="141"/>
      <c r="M557" s="141"/>
      <c r="P557" s="145"/>
    </row>
    <row r="558" spans="3:16" ht="14.1" customHeight="1" x14ac:dyDescent="0.25">
      <c r="C558" s="141"/>
      <c r="D558" s="141"/>
      <c r="F558" s="141"/>
      <c r="I558" s="141"/>
      <c r="L558" s="141"/>
      <c r="M558" s="141"/>
      <c r="P558" s="145"/>
    </row>
    <row r="559" spans="3:16" ht="14.1" customHeight="1" x14ac:dyDescent="0.25">
      <c r="C559" s="141"/>
      <c r="D559" s="141"/>
      <c r="F559" s="141"/>
      <c r="I559" s="141"/>
      <c r="L559" s="141"/>
      <c r="M559" s="141"/>
      <c r="P559" s="145"/>
    </row>
    <row r="560" spans="3:16" ht="14.1" customHeight="1" x14ac:dyDescent="0.25">
      <c r="C560" s="141"/>
      <c r="D560" s="141"/>
      <c r="F560" s="141"/>
      <c r="I560" s="141"/>
      <c r="L560" s="141"/>
      <c r="M560" s="141"/>
      <c r="P560" s="145"/>
    </row>
    <row r="561" spans="3:16" ht="14.1" customHeight="1" x14ac:dyDescent="0.25">
      <c r="C561" s="141"/>
      <c r="D561" s="141"/>
      <c r="F561" s="141"/>
      <c r="I561" s="141"/>
      <c r="L561" s="141"/>
      <c r="M561" s="141"/>
      <c r="P561" s="145"/>
    </row>
    <row r="562" spans="3:16" ht="14.1" customHeight="1" x14ac:dyDescent="0.25">
      <c r="C562" s="141"/>
      <c r="D562" s="141"/>
      <c r="F562" s="141"/>
      <c r="I562" s="141"/>
      <c r="L562" s="141"/>
      <c r="M562" s="141"/>
      <c r="P562" s="145"/>
    </row>
    <row r="563" spans="3:16" ht="14.1" customHeight="1" x14ac:dyDescent="0.25">
      <c r="C563" s="141"/>
      <c r="D563" s="141"/>
      <c r="F563" s="141"/>
      <c r="I563" s="141"/>
      <c r="L563" s="141"/>
      <c r="M563" s="141"/>
      <c r="P563" s="145"/>
    </row>
    <row r="564" spans="3:16" ht="14.1" customHeight="1" x14ac:dyDescent="0.25">
      <c r="C564" s="141"/>
      <c r="D564" s="141"/>
      <c r="F564" s="141"/>
      <c r="I564" s="141"/>
      <c r="L564" s="141"/>
      <c r="M564" s="141"/>
      <c r="P564" s="145"/>
    </row>
    <row r="565" spans="3:16" ht="14.1" customHeight="1" x14ac:dyDescent="0.25">
      <c r="C565" s="141"/>
      <c r="D565" s="141"/>
      <c r="F565" s="141"/>
      <c r="I565" s="141"/>
      <c r="L565" s="141"/>
      <c r="M565" s="141"/>
      <c r="P565" s="145"/>
    </row>
    <row r="566" spans="3:16" ht="14.1" customHeight="1" x14ac:dyDescent="0.25">
      <c r="C566" s="141"/>
      <c r="D566" s="141"/>
      <c r="F566" s="141"/>
      <c r="I566" s="141"/>
      <c r="L566" s="141"/>
      <c r="M566" s="141"/>
      <c r="P566" s="145"/>
    </row>
    <row r="567" spans="3:16" ht="14.1" customHeight="1" x14ac:dyDescent="0.25">
      <c r="C567" s="141"/>
      <c r="D567" s="141"/>
      <c r="F567" s="141"/>
      <c r="I567" s="141"/>
      <c r="L567" s="141"/>
      <c r="M567" s="141"/>
      <c r="P567" s="145"/>
    </row>
    <row r="568" spans="3:16" ht="14.1" customHeight="1" x14ac:dyDescent="0.25">
      <c r="C568" s="141"/>
      <c r="D568" s="141"/>
      <c r="F568" s="141"/>
      <c r="I568" s="141"/>
      <c r="L568" s="141"/>
      <c r="M568" s="141"/>
      <c r="P568" s="145"/>
    </row>
    <row r="569" spans="3:16" ht="14.1" customHeight="1" x14ac:dyDescent="0.25">
      <c r="C569" s="141"/>
      <c r="D569" s="141"/>
      <c r="F569" s="141"/>
      <c r="I569" s="141"/>
      <c r="L569" s="141"/>
      <c r="M569" s="141"/>
      <c r="P569" s="145"/>
    </row>
    <row r="570" spans="3:16" ht="14.1" customHeight="1" x14ac:dyDescent="0.25">
      <c r="C570" s="141"/>
      <c r="D570" s="141"/>
      <c r="F570" s="141"/>
      <c r="I570" s="141"/>
      <c r="L570" s="141"/>
      <c r="M570" s="141"/>
      <c r="P570" s="145"/>
    </row>
    <row r="571" spans="3:16" ht="14.1" customHeight="1" x14ac:dyDescent="0.25">
      <c r="C571" s="141"/>
      <c r="D571" s="141"/>
      <c r="F571" s="141"/>
      <c r="I571" s="141"/>
      <c r="L571" s="141"/>
      <c r="M571" s="141"/>
      <c r="P571" s="145"/>
    </row>
    <row r="572" spans="3:16" ht="14.1" customHeight="1" x14ac:dyDescent="0.25">
      <c r="C572" s="141"/>
      <c r="D572" s="141"/>
      <c r="F572" s="141"/>
      <c r="I572" s="141"/>
      <c r="L572" s="141"/>
      <c r="M572" s="141"/>
      <c r="P572" s="145"/>
    </row>
    <row r="573" spans="3:16" ht="14.1" customHeight="1" x14ac:dyDescent="0.25">
      <c r="C573" s="141"/>
      <c r="D573" s="141"/>
      <c r="F573" s="141"/>
      <c r="I573" s="141"/>
      <c r="L573" s="141"/>
      <c r="M573" s="141"/>
      <c r="P573" s="145"/>
    </row>
    <row r="574" spans="3:16" ht="14.1" customHeight="1" x14ac:dyDescent="0.25">
      <c r="C574" s="141"/>
      <c r="D574" s="141"/>
      <c r="F574" s="141"/>
      <c r="I574" s="141"/>
      <c r="L574" s="141"/>
      <c r="M574" s="141"/>
      <c r="P574" s="145"/>
    </row>
    <row r="575" spans="3:16" ht="14.1" customHeight="1" x14ac:dyDescent="0.25">
      <c r="C575" s="141"/>
      <c r="D575" s="141"/>
      <c r="F575" s="141"/>
      <c r="I575" s="141"/>
      <c r="L575" s="141"/>
      <c r="M575" s="141"/>
      <c r="P575" s="145"/>
    </row>
    <row r="576" spans="3:16" ht="14.1" customHeight="1" x14ac:dyDescent="0.25">
      <c r="C576" s="141"/>
      <c r="D576" s="141"/>
      <c r="F576" s="141"/>
      <c r="I576" s="141"/>
      <c r="L576" s="141"/>
      <c r="M576" s="141"/>
      <c r="P576" s="145"/>
    </row>
    <row r="577" spans="3:16" ht="14.1" customHeight="1" x14ac:dyDescent="0.25">
      <c r="C577" s="141"/>
      <c r="D577" s="141"/>
      <c r="F577" s="141"/>
      <c r="I577" s="141"/>
      <c r="L577" s="141"/>
      <c r="M577" s="141"/>
      <c r="P577" s="145"/>
    </row>
    <row r="578" spans="3:16" ht="14.1" customHeight="1" x14ac:dyDescent="0.25">
      <c r="C578" s="141"/>
      <c r="D578" s="141"/>
      <c r="F578" s="141"/>
      <c r="I578" s="141"/>
      <c r="L578" s="141"/>
      <c r="M578" s="141"/>
      <c r="P578" s="145"/>
    </row>
    <row r="579" spans="3:16" ht="14.1" customHeight="1" x14ac:dyDescent="0.25">
      <c r="C579" s="141"/>
      <c r="D579" s="141"/>
      <c r="F579" s="141"/>
      <c r="I579" s="141"/>
      <c r="L579" s="141"/>
      <c r="M579" s="141"/>
      <c r="P579" s="145"/>
    </row>
    <row r="580" spans="3:16" ht="14.1" customHeight="1" x14ac:dyDescent="0.25">
      <c r="C580" s="141"/>
      <c r="D580" s="141"/>
      <c r="F580" s="141"/>
      <c r="I580" s="141"/>
      <c r="L580" s="141"/>
      <c r="M580" s="141"/>
      <c r="P580" s="145"/>
    </row>
    <row r="581" spans="3:16" ht="14.1" customHeight="1" x14ac:dyDescent="0.25">
      <c r="C581" s="141"/>
      <c r="D581" s="141"/>
      <c r="F581" s="141"/>
      <c r="I581" s="141"/>
      <c r="L581" s="141"/>
      <c r="M581" s="141"/>
      <c r="P581" s="145"/>
    </row>
    <row r="582" spans="3:16" ht="14.1" customHeight="1" x14ac:dyDescent="0.25">
      <c r="C582" s="141"/>
      <c r="D582" s="141"/>
      <c r="F582" s="141"/>
      <c r="I582" s="141"/>
      <c r="L582" s="141"/>
      <c r="M582" s="141"/>
      <c r="P582" s="145"/>
    </row>
    <row r="583" spans="3:16" ht="14.1" customHeight="1" x14ac:dyDescent="0.25">
      <c r="C583" s="141"/>
      <c r="D583" s="141"/>
      <c r="F583" s="141"/>
      <c r="I583" s="141"/>
      <c r="L583" s="141"/>
      <c r="M583" s="141"/>
      <c r="P583" s="145"/>
    </row>
    <row r="584" spans="3:16" ht="14.1" customHeight="1" x14ac:dyDescent="0.25">
      <c r="C584" s="141"/>
      <c r="D584" s="141"/>
      <c r="F584" s="141"/>
      <c r="I584" s="141"/>
      <c r="L584" s="141"/>
      <c r="M584" s="141"/>
      <c r="P584" s="145"/>
    </row>
    <row r="585" spans="3:16" ht="14.1" customHeight="1" x14ac:dyDescent="0.25">
      <c r="C585" s="141"/>
      <c r="D585" s="141"/>
      <c r="F585" s="141"/>
      <c r="I585" s="141"/>
      <c r="L585" s="141"/>
      <c r="M585" s="141"/>
      <c r="P585" s="145"/>
    </row>
    <row r="586" spans="3:16" ht="14.1" customHeight="1" x14ac:dyDescent="0.25">
      <c r="C586" s="141"/>
      <c r="D586" s="141"/>
      <c r="F586" s="141"/>
      <c r="I586" s="141"/>
      <c r="L586" s="141"/>
      <c r="M586" s="141"/>
      <c r="P586" s="145"/>
    </row>
    <row r="587" spans="3:16" ht="14.1" customHeight="1" x14ac:dyDescent="0.25">
      <c r="C587" s="141"/>
      <c r="D587" s="141"/>
      <c r="F587" s="141"/>
      <c r="I587" s="141"/>
      <c r="L587" s="141"/>
      <c r="M587" s="141"/>
      <c r="P587" s="145"/>
    </row>
    <row r="588" spans="3:16" ht="14.1" customHeight="1" x14ac:dyDescent="0.25">
      <c r="C588" s="141"/>
      <c r="D588" s="141"/>
      <c r="F588" s="141"/>
      <c r="I588" s="141"/>
      <c r="L588" s="141"/>
      <c r="M588" s="141"/>
      <c r="P588" s="145"/>
    </row>
    <row r="589" spans="3:16" ht="14.1" customHeight="1" x14ac:dyDescent="0.25">
      <c r="C589" s="141"/>
      <c r="D589" s="141"/>
      <c r="F589" s="141"/>
      <c r="I589" s="141"/>
      <c r="L589" s="141"/>
      <c r="M589" s="141"/>
      <c r="P589" s="145"/>
    </row>
    <row r="590" spans="3:16" ht="14.1" customHeight="1" x14ac:dyDescent="0.25">
      <c r="C590" s="141"/>
      <c r="D590" s="141"/>
      <c r="F590" s="141"/>
      <c r="I590" s="141"/>
      <c r="L590" s="141"/>
      <c r="M590" s="141"/>
      <c r="P590" s="145"/>
    </row>
    <row r="591" spans="3:16" ht="14.1" customHeight="1" x14ac:dyDescent="0.25">
      <c r="C591" s="141"/>
      <c r="D591" s="141"/>
      <c r="F591" s="141"/>
      <c r="I591" s="141"/>
      <c r="L591" s="141"/>
      <c r="M591" s="141"/>
      <c r="P591" s="145"/>
    </row>
    <row r="592" spans="3:16" ht="14.1" customHeight="1" x14ac:dyDescent="0.25">
      <c r="C592" s="141"/>
      <c r="D592" s="141"/>
      <c r="F592" s="141"/>
      <c r="I592" s="141"/>
      <c r="L592" s="141"/>
      <c r="M592" s="141"/>
      <c r="P592" s="145"/>
    </row>
    <row r="593" spans="3:16" ht="14.1" customHeight="1" x14ac:dyDescent="0.25">
      <c r="C593" s="141"/>
      <c r="D593" s="141"/>
      <c r="F593" s="141"/>
      <c r="I593" s="141"/>
      <c r="L593" s="141"/>
      <c r="M593" s="141"/>
      <c r="P593" s="145"/>
    </row>
    <row r="594" spans="3:16" ht="14.1" customHeight="1" x14ac:dyDescent="0.25">
      <c r="C594" s="141"/>
      <c r="D594" s="141"/>
      <c r="F594" s="141"/>
      <c r="I594" s="141"/>
      <c r="L594" s="141"/>
      <c r="M594" s="141"/>
      <c r="P594" s="145"/>
    </row>
    <row r="595" spans="3:16" ht="14.1" customHeight="1" x14ac:dyDescent="0.25">
      <c r="C595" s="141"/>
      <c r="D595" s="141"/>
      <c r="F595" s="141"/>
      <c r="I595" s="141"/>
      <c r="L595" s="141"/>
      <c r="M595" s="141"/>
      <c r="P595" s="145"/>
    </row>
    <row r="596" spans="3:16" ht="14.1" customHeight="1" x14ac:dyDescent="0.25">
      <c r="C596" s="141"/>
      <c r="D596" s="141"/>
      <c r="F596" s="141"/>
      <c r="I596" s="141"/>
      <c r="L596" s="141"/>
      <c r="M596" s="141"/>
      <c r="P596" s="145"/>
    </row>
    <row r="597" spans="3:16" ht="14.1" customHeight="1" x14ac:dyDescent="0.25">
      <c r="C597" s="141"/>
      <c r="D597" s="141"/>
      <c r="F597" s="141"/>
      <c r="I597" s="141"/>
      <c r="L597" s="141"/>
      <c r="M597" s="141"/>
      <c r="P597" s="145"/>
    </row>
    <row r="598" spans="3:16" ht="14.1" customHeight="1" x14ac:dyDescent="0.25">
      <c r="C598" s="141"/>
      <c r="D598" s="141"/>
      <c r="F598" s="141"/>
      <c r="I598" s="141"/>
      <c r="L598" s="141"/>
      <c r="M598" s="141"/>
      <c r="P598" s="145"/>
    </row>
    <row r="599" spans="3:16" ht="14.1" customHeight="1" x14ac:dyDescent="0.25">
      <c r="C599" s="141"/>
      <c r="D599" s="141"/>
      <c r="F599" s="141"/>
      <c r="I599" s="141"/>
      <c r="L599" s="141"/>
      <c r="M599" s="141"/>
      <c r="P599" s="145"/>
    </row>
    <row r="600" spans="3:16" ht="14.1" customHeight="1" x14ac:dyDescent="0.25">
      <c r="C600" s="141"/>
      <c r="D600" s="141"/>
      <c r="F600" s="141"/>
      <c r="I600" s="141"/>
      <c r="L600" s="141"/>
      <c r="M600" s="141"/>
      <c r="P600" s="145"/>
    </row>
    <row r="601" spans="3:16" ht="14.1" customHeight="1" x14ac:dyDescent="0.25">
      <c r="C601" s="141"/>
      <c r="D601" s="141"/>
      <c r="F601" s="141"/>
      <c r="I601" s="141"/>
      <c r="L601" s="141"/>
      <c r="M601" s="141"/>
      <c r="P601" s="145"/>
    </row>
    <row r="602" spans="3:16" ht="14.1" customHeight="1" x14ac:dyDescent="0.25">
      <c r="C602" s="141"/>
      <c r="D602" s="141"/>
      <c r="F602" s="141"/>
      <c r="I602" s="141"/>
      <c r="L602" s="141"/>
      <c r="M602" s="141"/>
      <c r="P602" s="145"/>
    </row>
    <row r="603" spans="3:16" ht="14.1" customHeight="1" x14ac:dyDescent="0.25">
      <c r="C603" s="141"/>
      <c r="D603" s="141"/>
      <c r="F603" s="141"/>
      <c r="I603" s="141"/>
      <c r="L603" s="141"/>
      <c r="M603" s="141"/>
      <c r="P603" s="145"/>
    </row>
    <row r="604" spans="3:16" ht="14.1" customHeight="1" x14ac:dyDescent="0.25">
      <c r="C604" s="141"/>
      <c r="D604" s="141"/>
      <c r="F604" s="141"/>
      <c r="I604" s="141"/>
      <c r="L604" s="141"/>
      <c r="M604" s="141"/>
      <c r="P604" s="145"/>
    </row>
    <row r="605" spans="3:16" ht="14.1" customHeight="1" x14ac:dyDescent="0.25">
      <c r="C605" s="141"/>
      <c r="D605" s="141"/>
      <c r="F605" s="141"/>
      <c r="I605" s="141"/>
      <c r="L605" s="141"/>
      <c r="M605" s="141"/>
      <c r="P605" s="145"/>
    </row>
    <row r="606" spans="3:16" ht="14.1" customHeight="1" x14ac:dyDescent="0.25">
      <c r="C606" s="141"/>
      <c r="D606" s="141"/>
      <c r="F606" s="141"/>
      <c r="I606" s="141"/>
      <c r="L606" s="141"/>
      <c r="M606" s="141"/>
      <c r="P606" s="145"/>
    </row>
    <row r="607" spans="3:16" ht="14.1" customHeight="1" x14ac:dyDescent="0.25">
      <c r="C607" s="141"/>
      <c r="D607" s="141"/>
      <c r="F607" s="141"/>
      <c r="I607" s="141"/>
      <c r="L607" s="141"/>
      <c r="M607" s="141"/>
      <c r="P607" s="145"/>
    </row>
    <row r="608" spans="3:16" ht="14.1" customHeight="1" x14ac:dyDescent="0.25">
      <c r="C608" s="141"/>
      <c r="D608" s="141"/>
      <c r="F608" s="141"/>
      <c r="I608" s="141"/>
      <c r="L608" s="141"/>
      <c r="M608" s="141"/>
      <c r="P608" s="145"/>
    </row>
    <row r="609" spans="3:16" ht="14.1" customHeight="1" x14ac:dyDescent="0.25">
      <c r="C609" s="141"/>
      <c r="D609" s="141"/>
      <c r="F609" s="141"/>
      <c r="I609" s="141"/>
      <c r="L609" s="141"/>
      <c r="M609" s="141"/>
      <c r="P609" s="145"/>
    </row>
    <row r="610" spans="3:16" ht="14.1" customHeight="1" x14ac:dyDescent="0.25">
      <c r="C610" s="141"/>
      <c r="D610" s="141"/>
      <c r="F610" s="141"/>
      <c r="I610" s="141"/>
      <c r="L610" s="141"/>
      <c r="M610" s="141"/>
      <c r="P610" s="145"/>
    </row>
    <row r="611" spans="3:16" ht="14.1" customHeight="1" x14ac:dyDescent="0.25">
      <c r="C611" s="141"/>
      <c r="D611" s="141"/>
      <c r="F611" s="141"/>
      <c r="I611" s="141"/>
      <c r="L611" s="141"/>
      <c r="M611" s="141"/>
      <c r="P611" s="145"/>
    </row>
    <row r="612" spans="3:16" ht="14.1" customHeight="1" x14ac:dyDescent="0.25">
      <c r="C612" s="141"/>
      <c r="D612" s="141"/>
      <c r="F612" s="141"/>
      <c r="I612" s="141"/>
      <c r="L612" s="141"/>
      <c r="M612" s="141"/>
      <c r="P612" s="145"/>
    </row>
    <row r="613" spans="3:16" ht="14.1" customHeight="1" x14ac:dyDescent="0.25">
      <c r="C613" s="141"/>
      <c r="D613" s="141"/>
      <c r="F613" s="141"/>
      <c r="I613" s="141"/>
      <c r="L613" s="141"/>
      <c r="M613" s="141"/>
      <c r="P613" s="145"/>
    </row>
    <row r="614" spans="3:16" ht="14.1" customHeight="1" x14ac:dyDescent="0.25">
      <c r="C614" s="141"/>
      <c r="D614" s="141"/>
      <c r="F614" s="141"/>
      <c r="I614" s="141"/>
      <c r="L614" s="141"/>
      <c r="M614" s="141"/>
      <c r="P614" s="145"/>
    </row>
    <row r="615" spans="3:16" ht="14.1" customHeight="1" x14ac:dyDescent="0.25">
      <c r="C615" s="141"/>
      <c r="D615" s="141"/>
      <c r="F615" s="141"/>
      <c r="I615" s="141"/>
      <c r="L615" s="141"/>
      <c r="M615" s="141"/>
      <c r="P615" s="145"/>
    </row>
    <row r="616" spans="3:16" ht="14.1" customHeight="1" x14ac:dyDescent="0.25">
      <c r="C616" s="141"/>
      <c r="D616" s="141"/>
      <c r="F616" s="141"/>
      <c r="I616" s="141"/>
      <c r="L616" s="141"/>
      <c r="M616" s="141"/>
      <c r="P616" s="145"/>
    </row>
    <row r="617" spans="3:16" ht="14.1" customHeight="1" x14ac:dyDescent="0.25">
      <c r="C617" s="141"/>
      <c r="D617" s="141"/>
      <c r="F617" s="141"/>
      <c r="I617" s="141"/>
      <c r="L617" s="141"/>
      <c r="M617" s="141"/>
      <c r="P617" s="145"/>
    </row>
    <row r="618" spans="3:16" ht="14.1" customHeight="1" x14ac:dyDescent="0.25">
      <c r="C618" s="141"/>
      <c r="D618" s="141"/>
      <c r="F618" s="141"/>
      <c r="I618" s="141"/>
      <c r="L618" s="141"/>
      <c r="M618" s="141"/>
      <c r="P618" s="145"/>
    </row>
    <row r="619" spans="3:16" ht="14.1" customHeight="1" x14ac:dyDescent="0.25">
      <c r="C619" s="141"/>
      <c r="D619" s="141"/>
      <c r="F619" s="141"/>
      <c r="I619" s="141"/>
      <c r="L619" s="141"/>
      <c r="M619" s="141"/>
      <c r="P619" s="145"/>
    </row>
    <row r="620" spans="3:16" ht="14.1" customHeight="1" x14ac:dyDescent="0.25">
      <c r="C620" s="141"/>
      <c r="D620" s="141"/>
      <c r="F620" s="141"/>
      <c r="I620" s="141"/>
      <c r="L620" s="141"/>
      <c r="M620" s="141"/>
      <c r="P620" s="145"/>
    </row>
    <row r="621" spans="3:16" ht="14.1" customHeight="1" x14ac:dyDescent="0.25">
      <c r="C621" s="141"/>
      <c r="D621" s="141"/>
      <c r="F621" s="141"/>
      <c r="I621" s="141"/>
      <c r="L621" s="141"/>
      <c r="M621" s="141"/>
      <c r="P621" s="145"/>
    </row>
    <row r="622" spans="3:16" ht="14.1" customHeight="1" x14ac:dyDescent="0.25">
      <c r="C622" s="141"/>
      <c r="D622" s="141"/>
      <c r="F622" s="141"/>
      <c r="I622" s="141"/>
      <c r="L622" s="141"/>
      <c r="M622" s="141"/>
      <c r="P622" s="145"/>
    </row>
    <row r="623" spans="3:16" ht="14.1" customHeight="1" x14ac:dyDescent="0.25">
      <c r="C623" s="141"/>
      <c r="D623" s="141"/>
      <c r="F623" s="141"/>
      <c r="I623" s="141"/>
      <c r="L623" s="141"/>
      <c r="M623" s="141"/>
      <c r="P623" s="145"/>
    </row>
    <row r="624" spans="3:16" ht="14.1" customHeight="1" x14ac:dyDescent="0.25">
      <c r="C624" s="141"/>
      <c r="D624" s="141"/>
      <c r="F624" s="141"/>
      <c r="I624" s="141"/>
      <c r="L624" s="141"/>
      <c r="M624" s="141"/>
      <c r="P624" s="145"/>
    </row>
    <row r="625" spans="3:16" ht="14.1" customHeight="1" x14ac:dyDescent="0.25">
      <c r="C625" s="141"/>
      <c r="D625" s="141"/>
      <c r="F625" s="141"/>
      <c r="I625" s="141"/>
      <c r="L625" s="141"/>
      <c r="M625" s="141"/>
      <c r="P625" s="145"/>
    </row>
    <row r="626" spans="3:16" ht="14.1" customHeight="1" x14ac:dyDescent="0.25">
      <c r="C626" s="141"/>
      <c r="D626" s="141"/>
      <c r="F626" s="141"/>
      <c r="I626" s="141"/>
      <c r="L626" s="141"/>
      <c r="M626" s="141"/>
      <c r="P626" s="145"/>
    </row>
    <row r="627" spans="3:16" ht="14.1" customHeight="1" x14ac:dyDescent="0.25">
      <c r="C627" s="141"/>
      <c r="D627" s="141"/>
      <c r="F627" s="141"/>
      <c r="I627" s="141"/>
      <c r="L627" s="141"/>
      <c r="M627" s="141"/>
      <c r="P627" s="145"/>
    </row>
    <row r="628" spans="3:16" ht="14.1" customHeight="1" x14ac:dyDescent="0.25">
      <c r="C628" s="141"/>
      <c r="D628" s="141"/>
      <c r="F628" s="141"/>
      <c r="I628" s="141"/>
      <c r="L628" s="141"/>
      <c r="M628" s="141"/>
      <c r="P628" s="145"/>
    </row>
    <row r="629" spans="3:16" ht="14.1" customHeight="1" x14ac:dyDescent="0.25">
      <c r="C629" s="141"/>
      <c r="D629" s="141"/>
      <c r="F629" s="141"/>
      <c r="I629" s="141"/>
      <c r="L629" s="141"/>
      <c r="M629" s="141"/>
      <c r="P629" s="145"/>
    </row>
    <row r="630" spans="3:16" ht="14.1" customHeight="1" x14ac:dyDescent="0.25">
      <c r="C630" s="141"/>
      <c r="D630" s="141"/>
      <c r="F630" s="141"/>
      <c r="I630" s="141"/>
      <c r="L630" s="141"/>
      <c r="M630" s="141"/>
      <c r="P630" s="145"/>
    </row>
    <row r="631" spans="3:16" ht="14.1" customHeight="1" x14ac:dyDescent="0.25">
      <c r="C631" s="141"/>
      <c r="D631" s="141"/>
      <c r="F631" s="141"/>
      <c r="I631" s="141"/>
      <c r="L631" s="141"/>
      <c r="M631" s="141"/>
      <c r="P631" s="145"/>
    </row>
    <row r="632" spans="3:16" ht="14.1" customHeight="1" x14ac:dyDescent="0.25">
      <c r="C632" s="141"/>
      <c r="D632" s="141"/>
      <c r="F632" s="141"/>
      <c r="I632" s="141"/>
      <c r="L632" s="141"/>
      <c r="M632" s="141"/>
      <c r="P632" s="145"/>
    </row>
    <row r="633" spans="3:16" ht="14.1" customHeight="1" x14ac:dyDescent="0.25">
      <c r="C633" s="141"/>
      <c r="D633" s="141"/>
      <c r="F633" s="141"/>
      <c r="I633" s="141"/>
      <c r="L633" s="141"/>
      <c r="M633" s="141"/>
      <c r="P633" s="145"/>
    </row>
    <row r="634" spans="3:16" ht="14.1" customHeight="1" x14ac:dyDescent="0.25">
      <c r="C634" s="141"/>
      <c r="D634" s="141"/>
      <c r="F634" s="141"/>
      <c r="I634" s="141"/>
      <c r="L634" s="141"/>
      <c r="M634" s="141"/>
      <c r="P634" s="145"/>
    </row>
    <row r="635" spans="3:16" ht="14.1" customHeight="1" x14ac:dyDescent="0.25">
      <c r="C635" s="141"/>
      <c r="D635" s="141"/>
      <c r="F635" s="141"/>
      <c r="I635" s="141"/>
      <c r="L635" s="141"/>
      <c r="M635" s="141"/>
      <c r="P635" s="145"/>
    </row>
    <row r="636" spans="3:16" ht="14.1" customHeight="1" x14ac:dyDescent="0.25">
      <c r="C636" s="141"/>
      <c r="D636" s="141"/>
      <c r="F636" s="141"/>
      <c r="I636" s="141"/>
      <c r="L636" s="141"/>
      <c r="M636" s="141"/>
      <c r="P636" s="145"/>
    </row>
    <row r="637" spans="3:16" ht="14.1" customHeight="1" x14ac:dyDescent="0.25">
      <c r="C637" s="141"/>
      <c r="D637" s="141"/>
      <c r="F637" s="141"/>
      <c r="I637" s="141"/>
      <c r="L637" s="141"/>
      <c r="M637" s="141"/>
      <c r="P637" s="145"/>
    </row>
    <row r="638" spans="3:16" ht="14.1" customHeight="1" x14ac:dyDescent="0.25">
      <c r="C638" s="141"/>
      <c r="D638" s="141"/>
      <c r="F638" s="141"/>
      <c r="I638" s="141"/>
      <c r="L638" s="141"/>
      <c r="M638" s="141"/>
      <c r="P638" s="145"/>
    </row>
    <row r="639" spans="3:16" ht="14.1" customHeight="1" x14ac:dyDescent="0.25">
      <c r="C639" s="141"/>
      <c r="D639" s="141"/>
      <c r="F639" s="141"/>
      <c r="I639" s="141"/>
      <c r="L639" s="141"/>
      <c r="M639" s="141"/>
      <c r="P639" s="145"/>
    </row>
    <row r="640" spans="3:16" ht="14.1" customHeight="1" x14ac:dyDescent="0.25">
      <c r="C640" s="141"/>
      <c r="D640" s="141"/>
      <c r="F640" s="141"/>
      <c r="I640" s="141"/>
      <c r="L640" s="141"/>
      <c r="M640" s="141"/>
      <c r="P640" s="145"/>
    </row>
    <row r="641" spans="3:16" ht="14.1" customHeight="1" x14ac:dyDescent="0.25">
      <c r="C641" s="141"/>
      <c r="D641" s="141"/>
      <c r="F641" s="141"/>
      <c r="I641" s="141"/>
      <c r="L641" s="141"/>
      <c r="M641" s="141"/>
      <c r="P641" s="145"/>
    </row>
    <row r="642" spans="3:16" ht="14.1" customHeight="1" x14ac:dyDescent="0.25">
      <c r="C642" s="141"/>
      <c r="D642" s="141"/>
      <c r="F642" s="141"/>
      <c r="I642" s="141"/>
      <c r="L642" s="141"/>
      <c r="M642" s="141"/>
      <c r="P642" s="145"/>
    </row>
    <row r="643" spans="3:16" ht="14.1" customHeight="1" x14ac:dyDescent="0.25">
      <c r="C643" s="141"/>
      <c r="D643" s="141"/>
      <c r="F643" s="141"/>
      <c r="I643" s="141"/>
      <c r="L643" s="141"/>
      <c r="M643" s="141"/>
      <c r="P643" s="145"/>
    </row>
    <row r="644" spans="3:16" ht="14.1" customHeight="1" x14ac:dyDescent="0.25">
      <c r="C644" s="141"/>
      <c r="D644" s="141"/>
      <c r="F644" s="141"/>
      <c r="I644" s="141"/>
      <c r="L644" s="141"/>
      <c r="M644" s="141"/>
      <c r="P644" s="145"/>
    </row>
    <row r="645" spans="3:16" ht="14.1" customHeight="1" x14ac:dyDescent="0.25">
      <c r="C645" s="141"/>
      <c r="D645" s="141"/>
      <c r="F645" s="141"/>
      <c r="I645" s="141"/>
      <c r="L645" s="141"/>
      <c r="M645" s="141"/>
      <c r="P645" s="145"/>
    </row>
    <row r="646" spans="3:16" ht="14.1" customHeight="1" x14ac:dyDescent="0.25">
      <c r="C646" s="141"/>
      <c r="D646" s="141"/>
      <c r="F646" s="141"/>
      <c r="I646" s="141"/>
      <c r="L646" s="141"/>
      <c r="M646" s="141"/>
      <c r="P646" s="145"/>
    </row>
    <row r="647" spans="3:16" ht="14.1" customHeight="1" x14ac:dyDescent="0.25">
      <c r="C647" s="141"/>
      <c r="D647" s="141"/>
      <c r="F647" s="141"/>
      <c r="I647" s="141"/>
      <c r="L647" s="141"/>
      <c r="M647" s="141"/>
      <c r="P647" s="145"/>
    </row>
    <row r="648" spans="3:16" ht="14.1" customHeight="1" x14ac:dyDescent="0.25">
      <c r="C648" s="141"/>
      <c r="D648" s="141"/>
      <c r="F648" s="141"/>
      <c r="I648" s="141"/>
      <c r="L648" s="141"/>
      <c r="M648" s="141"/>
      <c r="P648" s="145"/>
    </row>
    <row r="649" spans="3:16" ht="14.1" customHeight="1" x14ac:dyDescent="0.25">
      <c r="C649" s="141"/>
      <c r="D649" s="141"/>
      <c r="F649" s="141"/>
      <c r="I649" s="141"/>
      <c r="L649" s="141"/>
      <c r="M649" s="141"/>
      <c r="P649" s="145"/>
    </row>
    <row r="650" spans="3:16" ht="14.1" customHeight="1" x14ac:dyDescent="0.25">
      <c r="C650" s="141"/>
      <c r="D650" s="141"/>
      <c r="F650" s="141"/>
      <c r="I650" s="141"/>
      <c r="L650" s="141"/>
      <c r="M650" s="141"/>
      <c r="P650" s="145"/>
    </row>
    <row r="651" spans="3:16" ht="14.1" customHeight="1" x14ac:dyDescent="0.25">
      <c r="C651" s="141"/>
      <c r="D651" s="141"/>
      <c r="F651" s="141"/>
      <c r="I651" s="141"/>
      <c r="L651" s="141"/>
      <c r="M651" s="141"/>
      <c r="P651" s="145"/>
    </row>
    <row r="652" spans="3:16" ht="14.1" customHeight="1" x14ac:dyDescent="0.25">
      <c r="C652" s="141"/>
      <c r="D652" s="141"/>
      <c r="F652" s="141"/>
      <c r="I652" s="141"/>
      <c r="L652" s="141"/>
      <c r="M652" s="141"/>
      <c r="P652" s="145"/>
    </row>
    <row r="653" spans="3:16" ht="14.1" customHeight="1" x14ac:dyDescent="0.25">
      <c r="C653" s="141"/>
      <c r="D653" s="141"/>
      <c r="F653" s="141"/>
      <c r="I653" s="141"/>
      <c r="L653" s="141"/>
      <c r="M653" s="141"/>
      <c r="P653" s="145"/>
    </row>
    <row r="654" spans="3:16" ht="14.1" customHeight="1" x14ac:dyDescent="0.25">
      <c r="C654" s="141"/>
      <c r="D654" s="141"/>
      <c r="F654" s="141"/>
      <c r="I654" s="141"/>
      <c r="L654" s="141"/>
      <c r="M654" s="141"/>
      <c r="P654" s="145"/>
    </row>
    <row r="655" spans="3:16" ht="14.1" customHeight="1" x14ac:dyDescent="0.25">
      <c r="C655" s="141"/>
      <c r="D655" s="141"/>
      <c r="F655" s="141"/>
      <c r="I655" s="141"/>
      <c r="L655" s="141"/>
      <c r="M655" s="141"/>
      <c r="P655" s="145"/>
    </row>
    <row r="656" spans="3:16" ht="14.1" customHeight="1" x14ac:dyDescent="0.25">
      <c r="C656" s="141"/>
      <c r="D656" s="141"/>
      <c r="F656" s="141"/>
      <c r="I656" s="141"/>
      <c r="L656" s="141"/>
      <c r="M656" s="141"/>
      <c r="P656" s="145"/>
    </row>
    <row r="657" spans="3:16" ht="14.1" customHeight="1" x14ac:dyDescent="0.25">
      <c r="C657" s="141"/>
      <c r="D657" s="141"/>
      <c r="F657" s="141"/>
      <c r="I657" s="141"/>
      <c r="L657" s="141"/>
      <c r="M657" s="141"/>
      <c r="P657" s="145"/>
    </row>
    <row r="658" spans="3:16" ht="14.1" customHeight="1" x14ac:dyDescent="0.25">
      <c r="C658" s="141"/>
      <c r="D658" s="141"/>
      <c r="F658" s="141"/>
      <c r="I658" s="141"/>
      <c r="L658" s="141"/>
      <c r="M658" s="141"/>
      <c r="P658" s="145"/>
    </row>
    <row r="659" spans="3:16" ht="14.1" customHeight="1" x14ac:dyDescent="0.25">
      <c r="C659" s="141"/>
      <c r="D659" s="141"/>
      <c r="F659" s="141"/>
      <c r="I659" s="141"/>
      <c r="L659" s="141"/>
      <c r="M659" s="141"/>
      <c r="P659" s="145"/>
    </row>
    <row r="660" spans="3:16" ht="14.1" customHeight="1" x14ac:dyDescent="0.25">
      <c r="C660" s="141"/>
      <c r="D660" s="141"/>
      <c r="F660" s="141"/>
      <c r="I660" s="141"/>
      <c r="L660" s="141"/>
      <c r="M660" s="141"/>
      <c r="P660" s="145"/>
    </row>
    <row r="661" spans="3:16" ht="14.1" customHeight="1" x14ac:dyDescent="0.25">
      <c r="C661" s="141"/>
      <c r="D661" s="141"/>
      <c r="F661" s="141"/>
      <c r="I661" s="141"/>
      <c r="L661" s="141"/>
      <c r="M661" s="141"/>
      <c r="P661" s="145"/>
    </row>
    <row r="662" spans="3:16" ht="14.1" customHeight="1" x14ac:dyDescent="0.25">
      <c r="C662" s="141"/>
      <c r="D662" s="141"/>
      <c r="F662" s="141"/>
      <c r="I662" s="141"/>
      <c r="L662" s="141"/>
      <c r="M662" s="141"/>
      <c r="P662" s="145"/>
    </row>
    <row r="663" spans="3:16" ht="14.1" customHeight="1" x14ac:dyDescent="0.25">
      <c r="C663" s="141"/>
      <c r="D663" s="141"/>
      <c r="F663" s="141"/>
      <c r="I663" s="141"/>
      <c r="L663" s="141"/>
      <c r="M663" s="141"/>
      <c r="P663" s="145"/>
    </row>
    <row r="664" spans="3:16" ht="14.1" customHeight="1" x14ac:dyDescent="0.25">
      <c r="C664" s="141"/>
      <c r="D664" s="141"/>
      <c r="F664" s="141"/>
      <c r="I664" s="141"/>
      <c r="L664" s="141"/>
      <c r="M664" s="141"/>
      <c r="P664" s="145"/>
    </row>
    <row r="665" spans="3:16" ht="14.1" customHeight="1" x14ac:dyDescent="0.25">
      <c r="C665" s="141"/>
      <c r="D665" s="141"/>
      <c r="F665" s="141"/>
      <c r="I665" s="141"/>
      <c r="L665" s="141"/>
      <c r="M665" s="141"/>
      <c r="P665" s="145"/>
    </row>
    <row r="666" spans="3:16" ht="14.1" customHeight="1" x14ac:dyDescent="0.25">
      <c r="C666" s="141"/>
      <c r="D666" s="141"/>
      <c r="F666" s="141"/>
      <c r="I666" s="141"/>
      <c r="L666" s="141"/>
      <c r="M666" s="141"/>
      <c r="P666" s="145"/>
    </row>
    <row r="667" spans="3:16" ht="14.1" customHeight="1" x14ac:dyDescent="0.25">
      <c r="C667" s="141"/>
      <c r="D667" s="141"/>
      <c r="F667" s="141"/>
      <c r="I667" s="141"/>
      <c r="L667" s="141"/>
      <c r="M667" s="141"/>
      <c r="P667" s="145"/>
    </row>
    <row r="668" spans="3:16" ht="14.1" customHeight="1" x14ac:dyDescent="0.25">
      <c r="C668" s="141"/>
      <c r="D668" s="141"/>
      <c r="F668" s="141"/>
      <c r="I668" s="141"/>
      <c r="L668" s="141"/>
      <c r="M668" s="141"/>
      <c r="P668" s="145"/>
    </row>
    <row r="669" spans="3:16" ht="14.1" customHeight="1" x14ac:dyDescent="0.25">
      <c r="C669" s="141"/>
      <c r="D669" s="141"/>
      <c r="F669" s="141"/>
      <c r="I669" s="141"/>
      <c r="L669" s="141"/>
      <c r="M669" s="141"/>
      <c r="P669" s="145"/>
    </row>
    <row r="670" spans="3:16" ht="14.1" customHeight="1" x14ac:dyDescent="0.25">
      <c r="C670" s="141"/>
      <c r="D670" s="141"/>
      <c r="F670" s="141"/>
      <c r="I670" s="141"/>
      <c r="L670" s="141"/>
      <c r="M670" s="141"/>
      <c r="P670" s="145"/>
    </row>
    <row r="671" spans="3:16" ht="14.1" customHeight="1" x14ac:dyDescent="0.25">
      <c r="C671" s="141"/>
      <c r="D671" s="141"/>
      <c r="F671" s="141"/>
      <c r="I671" s="141"/>
      <c r="L671" s="141"/>
      <c r="M671" s="141"/>
      <c r="P671" s="145"/>
    </row>
    <row r="672" spans="3:16" ht="14.1" customHeight="1" x14ac:dyDescent="0.25">
      <c r="C672" s="141"/>
      <c r="D672" s="141"/>
      <c r="F672" s="141"/>
      <c r="I672" s="141"/>
      <c r="L672" s="141"/>
      <c r="M672" s="141"/>
      <c r="P672" s="145"/>
    </row>
    <row r="673" spans="3:16" ht="14.1" customHeight="1" x14ac:dyDescent="0.25">
      <c r="C673" s="141"/>
      <c r="D673" s="141"/>
      <c r="F673" s="141"/>
      <c r="I673" s="141"/>
      <c r="L673" s="141"/>
      <c r="M673" s="141"/>
      <c r="P673" s="145"/>
    </row>
    <row r="674" spans="3:16" ht="14.1" customHeight="1" x14ac:dyDescent="0.25">
      <c r="C674" s="141"/>
      <c r="D674" s="141"/>
      <c r="F674" s="141"/>
      <c r="I674" s="141"/>
      <c r="L674" s="141"/>
      <c r="M674" s="141"/>
      <c r="P674" s="145"/>
    </row>
    <row r="675" spans="3:16" ht="14.1" customHeight="1" x14ac:dyDescent="0.25">
      <c r="C675" s="141"/>
      <c r="D675" s="141"/>
      <c r="F675" s="141"/>
      <c r="I675" s="141"/>
      <c r="L675" s="141"/>
      <c r="M675" s="141"/>
      <c r="P675" s="145"/>
    </row>
    <row r="676" spans="3:16" ht="14.1" customHeight="1" x14ac:dyDescent="0.25">
      <c r="C676" s="141"/>
      <c r="D676" s="141"/>
      <c r="F676" s="141"/>
      <c r="I676" s="141"/>
      <c r="L676" s="141"/>
      <c r="M676" s="141"/>
      <c r="P676" s="145"/>
    </row>
    <row r="677" spans="3:16" ht="14.1" customHeight="1" x14ac:dyDescent="0.25">
      <c r="C677" s="141"/>
      <c r="D677" s="141"/>
      <c r="F677" s="141"/>
      <c r="I677" s="141"/>
      <c r="L677" s="141"/>
      <c r="M677" s="141"/>
      <c r="P677" s="145"/>
    </row>
    <row r="678" spans="3:16" ht="14.1" customHeight="1" x14ac:dyDescent="0.25">
      <c r="C678" s="141"/>
      <c r="D678" s="141"/>
      <c r="F678" s="141"/>
      <c r="I678" s="141"/>
      <c r="L678" s="141"/>
      <c r="M678" s="141"/>
      <c r="P678" s="145"/>
    </row>
    <row r="679" spans="3:16" ht="14.1" customHeight="1" x14ac:dyDescent="0.25">
      <c r="C679" s="141"/>
      <c r="D679" s="141"/>
      <c r="F679" s="141"/>
      <c r="I679" s="141"/>
      <c r="L679" s="141"/>
      <c r="M679" s="141"/>
      <c r="P679" s="145"/>
    </row>
    <row r="680" spans="3:16" ht="14.1" customHeight="1" x14ac:dyDescent="0.25">
      <c r="C680" s="141"/>
      <c r="D680" s="141"/>
      <c r="F680" s="141"/>
      <c r="I680" s="141"/>
      <c r="L680" s="141"/>
      <c r="M680" s="141"/>
      <c r="P680" s="145"/>
    </row>
    <row r="681" spans="3:16" ht="14.1" customHeight="1" x14ac:dyDescent="0.25">
      <c r="C681" s="141"/>
      <c r="D681" s="141"/>
      <c r="F681" s="141"/>
      <c r="I681" s="141"/>
      <c r="L681" s="141"/>
      <c r="M681" s="141"/>
      <c r="P681" s="145"/>
    </row>
    <row r="682" spans="3:16" ht="14.1" customHeight="1" x14ac:dyDescent="0.25">
      <c r="C682" s="141"/>
      <c r="D682" s="141"/>
      <c r="F682" s="141"/>
      <c r="I682" s="141"/>
      <c r="L682" s="141"/>
      <c r="M682" s="141"/>
      <c r="P682" s="145"/>
    </row>
    <row r="683" spans="3:16" ht="14.1" customHeight="1" x14ac:dyDescent="0.25">
      <c r="C683" s="141"/>
      <c r="D683" s="141"/>
      <c r="F683" s="141"/>
      <c r="I683" s="141"/>
      <c r="L683" s="141"/>
      <c r="M683" s="141"/>
      <c r="P683" s="145"/>
    </row>
    <row r="684" spans="3:16" ht="14.1" customHeight="1" x14ac:dyDescent="0.25">
      <c r="C684" s="141"/>
      <c r="D684" s="141"/>
      <c r="F684" s="141"/>
      <c r="I684" s="141"/>
      <c r="L684" s="141"/>
      <c r="M684" s="141"/>
      <c r="P684" s="145"/>
    </row>
    <row r="685" spans="3:16" ht="14.1" customHeight="1" x14ac:dyDescent="0.25">
      <c r="C685" s="141"/>
      <c r="D685" s="141"/>
      <c r="F685" s="141"/>
      <c r="I685" s="141"/>
      <c r="L685" s="141"/>
      <c r="M685" s="141"/>
      <c r="P685" s="145"/>
    </row>
    <row r="686" spans="3:16" ht="14.1" customHeight="1" x14ac:dyDescent="0.25">
      <c r="C686" s="141"/>
      <c r="D686" s="141"/>
      <c r="F686" s="141"/>
      <c r="I686" s="141"/>
      <c r="L686" s="141"/>
      <c r="M686" s="141"/>
      <c r="P686" s="145"/>
    </row>
    <row r="687" spans="3:16" ht="14.1" customHeight="1" x14ac:dyDescent="0.25">
      <c r="C687" s="141"/>
      <c r="D687" s="141"/>
      <c r="F687" s="141"/>
      <c r="I687" s="141"/>
      <c r="L687" s="141"/>
      <c r="M687" s="141"/>
      <c r="P687" s="145"/>
    </row>
    <row r="688" spans="3:16" ht="14.1" customHeight="1" x14ac:dyDescent="0.25">
      <c r="C688" s="141"/>
      <c r="D688" s="141"/>
      <c r="F688" s="141"/>
      <c r="I688" s="141"/>
      <c r="L688" s="141"/>
      <c r="M688" s="141"/>
      <c r="P688" s="145"/>
    </row>
    <row r="689" spans="3:16" ht="14.1" customHeight="1" x14ac:dyDescent="0.25">
      <c r="C689" s="141"/>
      <c r="D689" s="141"/>
      <c r="F689" s="141"/>
      <c r="I689" s="141"/>
      <c r="L689" s="141"/>
      <c r="M689" s="141"/>
      <c r="P689" s="145"/>
    </row>
    <row r="690" spans="3:16" ht="14.1" customHeight="1" x14ac:dyDescent="0.25">
      <c r="C690" s="141"/>
      <c r="D690" s="141"/>
      <c r="F690" s="141"/>
      <c r="I690" s="141"/>
      <c r="L690" s="141"/>
      <c r="M690" s="141"/>
      <c r="P690" s="145"/>
    </row>
    <row r="691" spans="3:16" ht="14.1" customHeight="1" x14ac:dyDescent="0.25">
      <c r="C691" s="141"/>
      <c r="D691" s="141"/>
      <c r="F691" s="141"/>
      <c r="I691" s="141"/>
      <c r="L691" s="141"/>
      <c r="M691" s="141"/>
      <c r="P691" s="145"/>
    </row>
    <row r="692" spans="3:16" ht="14.1" customHeight="1" x14ac:dyDescent="0.25">
      <c r="C692" s="141"/>
      <c r="D692" s="141"/>
      <c r="F692" s="141"/>
      <c r="I692" s="141"/>
      <c r="L692" s="141"/>
      <c r="M692" s="141"/>
      <c r="P692" s="145"/>
    </row>
    <row r="693" spans="3:16" ht="14.1" customHeight="1" x14ac:dyDescent="0.25">
      <c r="C693" s="141"/>
      <c r="D693" s="141"/>
      <c r="F693" s="141"/>
      <c r="I693" s="141"/>
      <c r="L693" s="141"/>
      <c r="M693" s="141"/>
      <c r="P693" s="145"/>
    </row>
    <row r="694" spans="3:16" ht="14.1" customHeight="1" x14ac:dyDescent="0.25">
      <c r="C694" s="141"/>
      <c r="D694" s="141"/>
      <c r="F694" s="141"/>
      <c r="I694" s="141"/>
      <c r="L694" s="141"/>
      <c r="M694" s="141"/>
      <c r="P694" s="145"/>
    </row>
    <row r="695" spans="3:16" ht="14.1" customHeight="1" x14ac:dyDescent="0.25">
      <c r="C695" s="141"/>
      <c r="D695" s="141"/>
      <c r="F695" s="141"/>
      <c r="I695" s="141"/>
      <c r="L695" s="141"/>
      <c r="M695" s="141"/>
      <c r="P695" s="145"/>
    </row>
    <row r="696" spans="3:16" ht="14.1" customHeight="1" x14ac:dyDescent="0.25">
      <c r="C696" s="141"/>
      <c r="D696" s="141"/>
      <c r="F696" s="141"/>
      <c r="I696" s="141"/>
      <c r="L696" s="141"/>
      <c r="M696" s="141"/>
      <c r="P696" s="145"/>
    </row>
    <row r="697" spans="3:16" ht="14.1" customHeight="1" x14ac:dyDescent="0.25">
      <c r="C697" s="141"/>
      <c r="D697" s="141"/>
      <c r="F697" s="141"/>
      <c r="I697" s="141"/>
      <c r="L697" s="141"/>
      <c r="M697" s="141"/>
      <c r="P697" s="145"/>
    </row>
    <row r="698" spans="3:16" ht="14.1" customHeight="1" x14ac:dyDescent="0.25">
      <c r="C698" s="141"/>
      <c r="D698" s="141"/>
      <c r="F698" s="141"/>
      <c r="I698" s="141"/>
      <c r="L698" s="141"/>
      <c r="M698" s="141"/>
      <c r="P698" s="145"/>
    </row>
    <row r="699" spans="3:16" ht="14.1" customHeight="1" x14ac:dyDescent="0.25">
      <c r="C699" s="141"/>
      <c r="D699" s="141"/>
      <c r="F699" s="141"/>
      <c r="I699" s="141"/>
      <c r="L699" s="141"/>
      <c r="M699" s="141"/>
      <c r="P699" s="145"/>
    </row>
    <row r="700" spans="3:16" ht="14.1" customHeight="1" x14ac:dyDescent="0.25">
      <c r="C700" s="141"/>
      <c r="D700" s="141"/>
      <c r="F700" s="141"/>
      <c r="I700" s="141"/>
      <c r="L700" s="141"/>
      <c r="M700" s="141"/>
      <c r="P700" s="145"/>
    </row>
    <row r="701" spans="3:16" ht="14.1" customHeight="1" x14ac:dyDescent="0.25">
      <c r="C701" s="141"/>
      <c r="D701" s="141"/>
      <c r="F701" s="141"/>
      <c r="I701" s="141"/>
      <c r="L701" s="141"/>
      <c r="M701" s="141"/>
      <c r="P701" s="145"/>
    </row>
    <row r="702" spans="3:16" ht="14.1" customHeight="1" x14ac:dyDescent="0.25">
      <c r="C702" s="141"/>
      <c r="D702" s="141"/>
      <c r="F702" s="141"/>
      <c r="I702" s="141"/>
      <c r="L702" s="141"/>
      <c r="M702" s="141"/>
      <c r="P702" s="145"/>
    </row>
    <row r="703" spans="3:16" ht="14.1" customHeight="1" x14ac:dyDescent="0.25">
      <c r="C703" s="141"/>
      <c r="D703" s="141"/>
      <c r="F703" s="141"/>
      <c r="I703" s="141"/>
      <c r="L703" s="141"/>
      <c r="M703" s="141"/>
      <c r="P703" s="145"/>
    </row>
    <row r="704" spans="3:16" ht="14.1" customHeight="1" x14ac:dyDescent="0.25">
      <c r="C704" s="141"/>
      <c r="D704" s="141"/>
      <c r="F704" s="141"/>
      <c r="I704" s="141"/>
      <c r="L704" s="141"/>
      <c r="M704" s="141"/>
      <c r="P704" s="145"/>
    </row>
    <row r="705" spans="3:16" ht="14.1" customHeight="1" x14ac:dyDescent="0.25">
      <c r="C705" s="141"/>
      <c r="D705" s="141"/>
      <c r="F705" s="141"/>
      <c r="I705" s="141"/>
      <c r="L705" s="141"/>
      <c r="M705" s="141"/>
      <c r="P705" s="145"/>
    </row>
    <row r="706" spans="3:16" ht="14.1" customHeight="1" x14ac:dyDescent="0.25">
      <c r="C706" s="141"/>
      <c r="D706" s="141"/>
      <c r="F706" s="141"/>
      <c r="I706" s="141"/>
      <c r="L706" s="141"/>
      <c r="M706" s="141"/>
      <c r="P706" s="145"/>
    </row>
    <row r="707" spans="3:16" ht="14.1" customHeight="1" x14ac:dyDescent="0.25">
      <c r="C707" s="141"/>
      <c r="D707" s="141"/>
      <c r="F707" s="141"/>
      <c r="I707" s="141"/>
      <c r="L707" s="141"/>
      <c r="M707" s="141"/>
      <c r="P707" s="145"/>
    </row>
    <row r="708" spans="3:16" ht="14.1" customHeight="1" x14ac:dyDescent="0.25">
      <c r="C708" s="141"/>
      <c r="D708" s="141"/>
      <c r="F708" s="141"/>
      <c r="I708" s="141"/>
      <c r="L708" s="141"/>
      <c r="M708" s="141"/>
      <c r="P708" s="145"/>
    </row>
    <row r="709" spans="3:16" ht="14.1" customHeight="1" x14ac:dyDescent="0.25">
      <c r="C709" s="141"/>
      <c r="D709" s="141"/>
      <c r="F709" s="141"/>
      <c r="I709" s="141"/>
      <c r="L709" s="141"/>
      <c r="M709" s="141"/>
      <c r="P709" s="145"/>
    </row>
    <row r="710" spans="3:16" ht="14.1" customHeight="1" x14ac:dyDescent="0.25">
      <c r="C710" s="141"/>
      <c r="D710" s="141"/>
      <c r="F710" s="141"/>
      <c r="I710" s="141"/>
      <c r="L710" s="141"/>
      <c r="M710" s="141"/>
      <c r="P710" s="145"/>
    </row>
    <row r="711" spans="3:16" ht="14.1" customHeight="1" x14ac:dyDescent="0.25">
      <c r="C711" s="141"/>
      <c r="D711" s="141"/>
      <c r="F711" s="141"/>
      <c r="I711" s="141"/>
      <c r="L711" s="141"/>
      <c r="M711" s="141"/>
      <c r="P711" s="145"/>
    </row>
    <row r="712" spans="3:16" ht="14.1" customHeight="1" x14ac:dyDescent="0.25">
      <c r="C712" s="141"/>
      <c r="D712" s="141"/>
      <c r="F712" s="141"/>
      <c r="I712" s="141"/>
      <c r="L712" s="141"/>
      <c r="M712" s="141"/>
      <c r="P712" s="145"/>
    </row>
    <row r="713" spans="3:16" ht="14.1" customHeight="1" x14ac:dyDescent="0.25">
      <c r="C713" s="141"/>
      <c r="D713" s="141"/>
      <c r="F713" s="141"/>
      <c r="I713" s="141"/>
      <c r="L713" s="141"/>
      <c r="M713" s="141"/>
      <c r="P713" s="145"/>
    </row>
    <row r="714" spans="3:16" ht="14.1" customHeight="1" x14ac:dyDescent="0.25">
      <c r="C714" s="141"/>
      <c r="D714" s="141"/>
      <c r="F714" s="141"/>
      <c r="I714" s="141"/>
      <c r="L714" s="141"/>
      <c r="M714" s="141"/>
      <c r="P714" s="145"/>
    </row>
    <row r="715" spans="3:16" ht="14.1" customHeight="1" x14ac:dyDescent="0.25">
      <c r="C715" s="141"/>
      <c r="D715" s="141"/>
      <c r="F715" s="141"/>
      <c r="I715" s="141"/>
      <c r="L715" s="141"/>
      <c r="M715" s="141"/>
      <c r="P715" s="145"/>
    </row>
    <row r="716" spans="3:16" ht="14.1" customHeight="1" x14ac:dyDescent="0.25">
      <c r="C716" s="141"/>
      <c r="D716" s="141"/>
      <c r="F716" s="141"/>
      <c r="I716" s="141"/>
      <c r="L716" s="141"/>
      <c r="M716" s="141"/>
      <c r="P716" s="145"/>
    </row>
    <row r="717" spans="3:16" ht="14.1" customHeight="1" x14ac:dyDescent="0.25">
      <c r="C717" s="141"/>
      <c r="D717" s="141"/>
      <c r="F717" s="141"/>
      <c r="I717" s="141"/>
      <c r="L717" s="141"/>
      <c r="M717" s="141"/>
      <c r="P717" s="145"/>
    </row>
    <row r="718" spans="3:16" ht="14.1" customHeight="1" x14ac:dyDescent="0.25">
      <c r="C718" s="141"/>
      <c r="D718" s="141"/>
      <c r="F718" s="141"/>
      <c r="I718" s="141"/>
      <c r="L718" s="141"/>
      <c r="M718" s="141"/>
      <c r="P718" s="145"/>
    </row>
    <row r="719" spans="3:16" ht="14.1" customHeight="1" x14ac:dyDescent="0.25">
      <c r="C719" s="141"/>
      <c r="D719" s="141"/>
      <c r="F719" s="141"/>
      <c r="I719" s="141"/>
      <c r="L719" s="141"/>
      <c r="M719" s="141"/>
      <c r="P719" s="145"/>
    </row>
    <row r="720" spans="3:16" ht="14.1" customHeight="1" x14ac:dyDescent="0.25">
      <c r="C720" s="141"/>
      <c r="D720" s="141"/>
      <c r="F720" s="141"/>
      <c r="I720" s="141"/>
      <c r="L720" s="141"/>
      <c r="M720" s="141"/>
      <c r="P720" s="145"/>
    </row>
    <row r="721" spans="3:16" ht="14.1" customHeight="1" x14ac:dyDescent="0.25">
      <c r="C721" s="141"/>
      <c r="D721" s="141"/>
      <c r="F721" s="141"/>
      <c r="I721" s="141"/>
      <c r="L721" s="141"/>
      <c r="M721" s="141"/>
      <c r="P721" s="145"/>
    </row>
    <row r="722" spans="3:16" ht="14.1" customHeight="1" x14ac:dyDescent="0.25">
      <c r="C722" s="141"/>
      <c r="D722" s="141"/>
      <c r="F722" s="141"/>
      <c r="I722" s="141"/>
      <c r="L722" s="141"/>
      <c r="M722" s="141"/>
      <c r="P722" s="145"/>
    </row>
    <row r="723" spans="3:16" ht="14.1" customHeight="1" x14ac:dyDescent="0.25">
      <c r="C723" s="141"/>
      <c r="D723" s="141"/>
      <c r="F723" s="141"/>
      <c r="I723" s="141"/>
      <c r="L723" s="141"/>
      <c r="M723" s="141"/>
      <c r="P723" s="145"/>
    </row>
    <row r="724" spans="3:16" ht="14.1" customHeight="1" x14ac:dyDescent="0.25">
      <c r="C724" s="141"/>
      <c r="D724" s="141"/>
      <c r="F724" s="141"/>
      <c r="I724" s="141"/>
      <c r="L724" s="141"/>
      <c r="M724" s="141"/>
      <c r="P724" s="145"/>
    </row>
    <row r="725" spans="3:16" ht="14.1" customHeight="1" x14ac:dyDescent="0.25">
      <c r="C725" s="141"/>
      <c r="D725" s="141"/>
      <c r="F725" s="141"/>
      <c r="I725" s="141"/>
      <c r="L725" s="141"/>
      <c r="M725" s="141"/>
      <c r="P725" s="145"/>
    </row>
    <row r="726" spans="3:16" ht="14.1" customHeight="1" x14ac:dyDescent="0.25">
      <c r="C726" s="141"/>
      <c r="D726" s="141"/>
      <c r="F726" s="141"/>
      <c r="I726" s="141"/>
      <c r="L726" s="141"/>
      <c r="M726" s="141"/>
      <c r="P726" s="145"/>
    </row>
    <row r="727" spans="3:16" ht="14.1" customHeight="1" x14ac:dyDescent="0.25">
      <c r="C727" s="141"/>
      <c r="D727" s="141"/>
      <c r="F727" s="141"/>
      <c r="I727" s="141"/>
      <c r="L727" s="141"/>
      <c r="M727" s="141"/>
      <c r="P727" s="145"/>
    </row>
    <row r="728" spans="3:16" ht="14.1" customHeight="1" x14ac:dyDescent="0.25">
      <c r="C728" s="141"/>
      <c r="D728" s="141"/>
      <c r="F728" s="141"/>
      <c r="I728" s="141"/>
      <c r="L728" s="141"/>
      <c r="M728" s="141"/>
      <c r="P728" s="145"/>
    </row>
    <row r="729" spans="3:16" ht="14.1" customHeight="1" x14ac:dyDescent="0.25">
      <c r="C729" s="141"/>
      <c r="D729" s="141"/>
      <c r="F729" s="141"/>
      <c r="I729" s="141"/>
      <c r="L729" s="141"/>
      <c r="M729" s="141"/>
      <c r="P729" s="145"/>
    </row>
    <row r="730" spans="3:16" ht="14.1" customHeight="1" x14ac:dyDescent="0.25">
      <c r="C730" s="141"/>
      <c r="D730" s="141"/>
      <c r="F730" s="141"/>
      <c r="I730" s="141"/>
      <c r="L730" s="141"/>
      <c r="M730" s="141"/>
      <c r="P730" s="145"/>
    </row>
    <row r="731" spans="3:16" ht="14.1" customHeight="1" x14ac:dyDescent="0.25">
      <c r="C731" s="141"/>
      <c r="D731" s="141"/>
      <c r="F731" s="141"/>
      <c r="I731" s="141"/>
      <c r="L731" s="141"/>
      <c r="M731" s="141"/>
      <c r="P731" s="145"/>
    </row>
    <row r="732" spans="3:16" ht="14.1" customHeight="1" x14ac:dyDescent="0.25">
      <c r="C732" s="141"/>
      <c r="D732" s="141"/>
      <c r="F732" s="141"/>
      <c r="I732" s="141"/>
      <c r="L732" s="141"/>
      <c r="M732" s="141"/>
      <c r="P732" s="145"/>
    </row>
    <row r="733" spans="3:16" ht="14.1" customHeight="1" x14ac:dyDescent="0.25">
      <c r="C733" s="141"/>
      <c r="D733" s="141"/>
      <c r="F733" s="141"/>
      <c r="I733" s="141"/>
      <c r="L733" s="141"/>
      <c r="M733" s="141"/>
      <c r="P733" s="145"/>
    </row>
    <row r="734" spans="3:16" ht="14.1" customHeight="1" x14ac:dyDescent="0.25">
      <c r="C734" s="141"/>
      <c r="D734" s="141"/>
      <c r="F734" s="141"/>
      <c r="I734" s="141"/>
      <c r="L734" s="141"/>
      <c r="M734" s="141"/>
      <c r="P734" s="145"/>
    </row>
    <row r="735" spans="3:16" ht="14.1" customHeight="1" x14ac:dyDescent="0.25">
      <c r="C735" s="141"/>
      <c r="D735" s="141"/>
      <c r="F735" s="141"/>
      <c r="I735" s="141"/>
      <c r="L735" s="141"/>
      <c r="M735" s="141"/>
      <c r="P735" s="145"/>
    </row>
    <row r="736" spans="3:16" ht="14.1" customHeight="1" x14ac:dyDescent="0.25">
      <c r="C736" s="141"/>
      <c r="D736" s="141"/>
      <c r="F736" s="141"/>
      <c r="I736" s="141"/>
      <c r="L736" s="141"/>
      <c r="M736" s="141"/>
      <c r="P736" s="145"/>
    </row>
    <row r="737" spans="3:16" ht="14.1" customHeight="1" x14ac:dyDescent="0.25">
      <c r="C737" s="141"/>
      <c r="D737" s="141"/>
      <c r="F737" s="141"/>
      <c r="I737" s="141"/>
      <c r="L737" s="141"/>
      <c r="M737" s="141"/>
      <c r="P737" s="145"/>
    </row>
    <row r="738" spans="3:16" ht="14.1" customHeight="1" x14ac:dyDescent="0.25">
      <c r="C738" s="141"/>
      <c r="D738" s="141"/>
      <c r="F738" s="141"/>
      <c r="I738" s="141"/>
      <c r="L738" s="141"/>
      <c r="M738" s="141"/>
      <c r="P738" s="145"/>
    </row>
    <row r="739" spans="3:16" ht="14.1" customHeight="1" x14ac:dyDescent="0.25">
      <c r="C739" s="141"/>
      <c r="D739" s="141"/>
      <c r="F739" s="141"/>
      <c r="I739" s="141"/>
      <c r="L739" s="141"/>
      <c r="M739" s="141"/>
      <c r="P739" s="145"/>
    </row>
    <row r="740" spans="3:16" ht="14.1" customHeight="1" x14ac:dyDescent="0.25">
      <c r="C740" s="141"/>
      <c r="D740" s="141"/>
      <c r="F740" s="141"/>
      <c r="I740" s="141"/>
      <c r="L740" s="141"/>
      <c r="M740" s="141"/>
      <c r="P740" s="145"/>
    </row>
    <row r="741" spans="3:16" ht="14.1" customHeight="1" x14ac:dyDescent="0.25">
      <c r="C741" s="141"/>
      <c r="D741" s="141"/>
      <c r="F741" s="141"/>
      <c r="I741" s="141"/>
      <c r="L741" s="141"/>
      <c r="M741" s="141"/>
      <c r="P741" s="145"/>
    </row>
    <row r="742" spans="3:16" ht="14.1" customHeight="1" x14ac:dyDescent="0.25">
      <c r="C742" s="141"/>
      <c r="D742" s="141"/>
      <c r="F742" s="141"/>
      <c r="I742" s="141"/>
      <c r="L742" s="141"/>
      <c r="M742" s="141"/>
      <c r="P742" s="145"/>
    </row>
    <row r="743" spans="3:16" ht="14.1" customHeight="1" x14ac:dyDescent="0.25">
      <c r="C743" s="141"/>
      <c r="D743" s="141"/>
      <c r="F743" s="141"/>
      <c r="I743" s="141"/>
      <c r="L743" s="141"/>
      <c r="M743" s="141"/>
      <c r="P743" s="145"/>
    </row>
    <row r="744" spans="3:16" ht="14.1" customHeight="1" x14ac:dyDescent="0.25">
      <c r="C744" s="141"/>
      <c r="D744" s="141"/>
      <c r="F744" s="141"/>
      <c r="I744" s="141"/>
      <c r="L744" s="141"/>
      <c r="M744" s="141"/>
      <c r="P744" s="145"/>
    </row>
    <row r="745" spans="3:16" ht="14.1" customHeight="1" x14ac:dyDescent="0.25">
      <c r="C745" s="141"/>
      <c r="D745" s="141"/>
      <c r="F745" s="141"/>
      <c r="I745" s="141"/>
      <c r="L745" s="141"/>
      <c r="M745" s="141"/>
      <c r="P745" s="145"/>
    </row>
    <row r="746" spans="3:16" ht="14.1" customHeight="1" x14ac:dyDescent="0.25">
      <c r="C746" s="141"/>
      <c r="D746" s="141"/>
      <c r="F746" s="141"/>
      <c r="I746" s="141"/>
      <c r="L746" s="141"/>
      <c r="M746" s="141"/>
      <c r="P746" s="145"/>
    </row>
    <row r="747" spans="3:16" ht="14.1" customHeight="1" x14ac:dyDescent="0.25">
      <c r="C747" s="141"/>
      <c r="D747" s="141"/>
      <c r="F747" s="141"/>
      <c r="I747" s="141"/>
      <c r="L747" s="141"/>
      <c r="M747" s="141"/>
      <c r="P747" s="145"/>
    </row>
    <row r="748" spans="3:16" ht="14.1" customHeight="1" x14ac:dyDescent="0.25">
      <c r="C748" s="141"/>
      <c r="D748" s="141"/>
      <c r="F748" s="141"/>
      <c r="I748" s="141"/>
      <c r="L748" s="141"/>
      <c r="M748" s="141"/>
      <c r="P748" s="145"/>
    </row>
    <row r="749" spans="3:16" ht="14.1" customHeight="1" x14ac:dyDescent="0.25">
      <c r="C749" s="141"/>
      <c r="D749" s="141"/>
      <c r="F749" s="141"/>
      <c r="I749" s="141"/>
      <c r="L749" s="141"/>
      <c r="M749" s="141"/>
      <c r="P749" s="145"/>
    </row>
    <row r="750" spans="3:16" ht="14.1" customHeight="1" x14ac:dyDescent="0.25">
      <c r="C750" s="141"/>
      <c r="D750" s="141"/>
      <c r="F750" s="141"/>
      <c r="I750" s="141"/>
      <c r="L750" s="141"/>
      <c r="M750" s="141"/>
      <c r="P750" s="145"/>
    </row>
    <row r="751" spans="3:16" ht="14.1" customHeight="1" x14ac:dyDescent="0.25">
      <c r="C751" s="141"/>
      <c r="D751" s="141"/>
      <c r="F751" s="141"/>
      <c r="I751" s="141"/>
      <c r="L751" s="141"/>
      <c r="M751" s="141"/>
      <c r="P751" s="145"/>
    </row>
    <row r="752" spans="3:16" ht="14.1" customHeight="1" x14ac:dyDescent="0.25">
      <c r="C752" s="141"/>
      <c r="D752" s="141"/>
      <c r="F752" s="141"/>
      <c r="I752" s="141"/>
      <c r="L752" s="141"/>
      <c r="M752" s="141"/>
      <c r="P752" s="145"/>
    </row>
    <row r="753" spans="3:16" ht="14.1" customHeight="1" x14ac:dyDescent="0.25">
      <c r="C753" s="141"/>
      <c r="D753" s="141"/>
      <c r="F753" s="141"/>
      <c r="I753" s="141"/>
      <c r="L753" s="141"/>
      <c r="M753" s="141"/>
      <c r="P753" s="145"/>
    </row>
    <row r="754" spans="3:16" ht="14.1" customHeight="1" x14ac:dyDescent="0.25">
      <c r="C754" s="141"/>
      <c r="D754" s="141"/>
      <c r="F754" s="141"/>
      <c r="I754" s="141"/>
      <c r="L754" s="141"/>
      <c r="M754" s="141"/>
      <c r="P754" s="145"/>
    </row>
    <row r="755" spans="3:16" ht="14.1" customHeight="1" x14ac:dyDescent="0.25">
      <c r="C755" s="141"/>
      <c r="D755" s="141"/>
      <c r="F755" s="141"/>
      <c r="I755" s="141"/>
      <c r="L755" s="141"/>
      <c r="M755" s="141"/>
      <c r="P755" s="145"/>
    </row>
    <row r="756" spans="3:16" ht="14.1" customHeight="1" x14ac:dyDescent="0.25">
      <c r="C756" s="141"/>
      <c r="D756" s="141"/>
      <c r="F756" s="141"/>
      <c r="I756" s="141"/>
      <c r="L756" s="141"/>
      <c r="M756" s="141"/>
      <c r="P756" s="145"/>
    </row>
    <row r="757" spans="3:16" ht="14.1" customHeight="1" x14ac:dyDescent="0.25">
      <c r="C757" s="141"/>
      <c r="D757" s="141"/>
      <c r="F757" s="141"/>
      <c r="I757" s="141"/>
      <c r="L757" s="141"/>
      <c r="M757" s="141"/>
      <c r="P757" s="145"/>
    </row>
    <row r="758" spans="3:16" ht="14.1" customHeight="1" x14ac:dyDescent="0.25">
      <c r="C758" s="141"/>
      <c r="D758" s="141"/>
      <c r="F758" s="141"/>
      <c r="I758" s="141"/>
      <c r="L758" s="141"/>
      <c r="M758" s="141"/>
      <c r="P758" s="145"/>
    </row>
    <row r="759" spans="3:16" ht="14.1" customHeight="1" x14ac:dyDescent="0.25">
      <c r="C759" s="141"/>
      <c r="D759" s="141"/>
      <c r="F759" s="141"/>
      <c r="I759" s="141"/>
      <c r="L759" s="141"/>
      <c r="M759" s="141"/>
      <c r="P759" s="145"/>
    </row>
    <row r="760" spans="3:16" ht="14.1" customHeight="1" x14ac:dyDescent="0.25">
      <c r="C760" s="141"/>
      <c r="D760" s="141"/>
      <c r="F760" s="141"/>
      <c r="I760" s="141"/>
      <c r="L760" s="141"/>
      <c r="M760" s="141"/>
      <c r="P760" s="145"/>
    </row>
    <row r="761" spans="3:16" ht="14.1" customHeight="1" x14ac:dyDescent="0.25">
      <c r="C761" s="141"/>
      <c r="D761" s="141"/>
      <c r="F761" s="141"/>
      <c r="I761" s="141"/>
      <c r="L761" s="141"/>
      <c r="M761" s="141"/>
      <c r="P761" s="145"/>
    </row>
    <row r="762" spans="3:16" ht="14.1" customHeight="1" x14ac:dyDescent="0.25">
      <c r="C762" s="141"/>
      <c r="D762" s="141"/>
      <c r="F762" s="141"/>
      <c r="I762" s="141"/>
      <c r="L762" s="141"/>
      <c r="M762" s="141"/>
      <c r="P762" s="145"/>
    </row>
    <row r="763" spans="3:16" ht="14.1" customHeight="1" x14ac:dyDescent="0.25">
      <c r="C763" s="141"/>
      <c r="D763" s="141"/>
      <c r="F763" s="141"/>
      <c r="I763" s="141"/>
      <c r="L763" s="141"/>
      <c r="M763" s="141"/>
      <c r="P763" s="145"/>
    </row>
    <row r="764" spans="3:16" ht="14.1" customHeight="1" x14ac:dyDescent="0.25">
      <c r="C764" s="141"/>
      <c r="D764" s="141"/>
      <c r="F764" s="141"/>
      <c r="I764" s="141"/>
      <c r="L764" s="141"/>
      <c r="M764" s="141"/>
      <c r="P764" s="145"/>
    </row>
    <row r="765" spans="3:16" ht="14.1" customHeight="1" x14ac:dyDescent="0.25">
      <c r="C765" s="141"/>
      <c r="D765" s="141"/>
      <c r="F765" s="141"/>
      <c r="I765" s="141"/>
      <c r="L765" s="141"/>
      <c r="M765" s="141"/>
      <c r="P765" s="145"/>
    </row>
    <row r="766" spans="3:16" ht="14.1" customHeight="1" x14ac:dyDescent="0.25">
      <c r="C766" s="141"/>
      <c r="D766" s="141"/>
      <c r="F766" s="141"/>
      <c r="I766" s="141"/>
      <c r="L766" s="141"/>
      <c r="M766" s="141"/>
      <c r="P766" s="145"/>
    </row>
    <row r="767" spans="3:16" ht="14.1" customHeight="1" x14ac:dyDescent="0.25">
      <c r="C767" s="141"/>
      <c r="D767" s="141"/>
      <c r="F767" s="141"/>
      <c r="I767" s="141"/>
      <c r="L767" s="141"/>
      <c r="M767" s="141"/>
      <c r="P767" s="145"/>
    </row>
    <row r="768" spans="3:16" ht="14.1" customHeight="1" x14ac:dyDescent="0.25">
      <c r="C768" s="141"/>
      <c r="D768" s="141"/>
      <c r="F768" s="141"/>
      <c r="I768" s="141"/>
      <c r="L768" s="141"/>
      <c r="M768" s="141"/>
      <c r="P768" s="145"/>
    </row>
    <row r="769" spans="3:16" ht="14.1" customHeight="1" x14ac:dyDescent="0.25">
      <c r="C769" s="141"/>
      <c r="D769" s="141"/>
      <c r="F769" s="141"/>
      <c r="I769" s="141"/>
      <c r="L769" s="141"/>
      <c r="M769" s="141"/>
      <c r="P769" s="145"/>
    </row>
    <row r="770" spans="3:16" ht="14.1" customHeight="1" x14ac:dyDescent="0.25">
      <c r="C770" s="141"/>
      <c r="D770" s="141"/>
      <c r="F770" s="141"/>
      <c r="I770" s="141"/>
      <c r="L770" s="141"/>
      <c r="M770" s="141"/>
      <c r="P770" s="145"/>
    </row>
    <row r="771" spans="3:16" ht="14.1" customHeight="1" x14ac:dyDescent="0.25">
      <c r="C771" s="141"/>
      <c r="D771" s="141"/>
      <c r="F771" s="141"/>
      <c r="I771" s="141"/>
      <c r="L771" s="141"/>
      <c r="M771" s="141"/>
      <c r="P771" s="145"/>
    </row>
    <row r="772" spans="3:16" ht="14.1" customHeight="1" x14ac:dyDescent="0.25">
      <c r="C772" s="141"/>
      <c r="D772" s="141"/>
      <c r="F772" s="141"/>
      <c r="I772" s="141"/>
      <c r="L772" s="141"/>
      <c r="M772" s="141"/>
      <c r="P772" s="145"/>
    </row>
    <row r="773" spans="3:16" ht="14.1" customHeight="1" x14ac:dyDescent="0.25">
      <c r="C773" s="141"/>
      <c r="D773" s="141"/>
      <c r="F773" s="141"/>
      <c r="I773" s="141"/>
      <c r="L773" s="141"/>
      <c r="M773" s="141"/>
      <c r="P773" s="145"/>
    </row>
    <row r="774" spans="3:16" ht="14.1" customHeight="1" x14ac:dyDescent="0.25">
      <c r="C774" s="141"/>
      <c r="D774" s="141"/>
      <c r="F774" s="141"/>
      <c r="I774" s="141"/>
      <c r="L774" s="141"/>
      <c r="M774" s="141"/>
      <c r="P774" s="145"/>
    </row>
    <row r="775" spans="3:16" ht="14.1" customHeight="1" x14ac:dyDescent="0.25">
      <c r="C775" s="141"/>
      <c r="D775" s="141"/>
      <c r="F775" s="141"/>
      <c r="I775" s="141"/>
      <c r="L775" s="141"/>
      <c r="M775" s="141"/>
      <c r="P775" s="145"/>
    </row>
    <row r="776" spans="3:16" ht="14.1" customHeight="1" x14ac:dyDescent="0.25">
      <c r="C776" s="141"/>
      <c r="D776" s="141"/>
      <c r="F776" s="141"/>
      <c r="I776" s="141"/>
      <c r="L776" s="141"/>
      <c r="M776" s="141"/>
      <c r="P776" s="145"/>
    </row>
    <row r="777" spans="3:16" ht="14.1" customHeight="1" x14ac:dyDescent="0.25">
      <c r="C777" s="141"/>
      <c r="D777" s="141"/>
      <c r="F777" s="141"/>
      <c r="I777" s="141"/>
      <c r="L777" s="141"/>
      <c r="M777" s="141"/>
      <c r="P777" s="145"/>
    </row>
    <row r="778" spans="3:16" ht="14.1" customHeight="1" x14ac:dyDescent="0.25">
      <c r="C778" s="141"/>
      <c r="D778" s="141"/>
      <c r="F778" s="141"/>
      <c r="I778" s="141"/>
      <c r="L778" s="141"/>
      <c r="M778" s="141"/>
      <c r="P778" s="145"/>
    </row>
    <row r="779" spans="3:16" ht="14.1" customHeight="1" x14ac:dyDescent="0.25">
      <c r="C779" s="141"/>
      <c r="D779" s="141"/>
      <c r="F779" s="141"/>
      <c r="I779" s="141"/>
      <c r="L779" s="141"/>
      <c r="M779" s="141"/>
      <c r="P779" s="145"/>
    </row>
    <row r="780" spans="3:16" ht="14.1" customHeight="1" x14ac:dyDescent="0.25">
      <c r="C780" s="141"/>
      <c r="D780" s="141"/>
      <c r="F780" s="141"/>
      <c r="I780" s="141"/>
      <c r="L780" s="141"/>
      <c r="M780" s="141"/>
      <c r="P780" s="145"/>
    </row>
    <row r="781" spans="3:16" ht="14.1" customHeight="1" x14ac:dyDescent="0.25">
      <c r="C781" s="141"/>
      <c r="D781" s="141"/>
      <c r="F781" s="141"/>
      <c r="I781" s="141"/>
      <c r="L781" s="141"/>
      <c r="M781" s="141"/>
      <c r="P781" s="145"/>
    </row>
    <row r="782" spans="3:16" ht="14.1" customHeight="1" x14ac:dyDescent="0.25">
      <c r="C782" s="141"/>
      <c r="D782" s="141"/>
      <c r="F782" s="141"/>
      <c r="I782" s="141"/>
      <c r="L782" s="141"/>
      <c r="M782" s="141"/>
      <c r="P782" s="145"/>
    </row>
    <row r="783" spans="3:16" ht="14.1" customHeight="1" x14ac:dyDescent="0.25">
      <c r="C783" s="141"/>
      <c r="D783" s="141"/>
      <c r="F783" s="141"/>
      <c r="I783" s="141"/>
      <c r="L783" s="141"/>
      <c r="M783" s="141"/>
      <c r="P783" s="145"/>
    </row>
    <row r="784" spans="3:16" ht="14.1" customHeight="1" x14ac:dyDescent="0.25">
      <c r="C784" s="141"/>
      <c r="D784" s="141"/>
      <c r="F784" s="141"/>
      <c r="I784" s="141"/>
      <c r="L784" s="141"/>
      <c r="M784" s="141"/>
      <c r="P784" s="145"/>
    </row>
    <row r="785" spans="3:16" ht="14.1" customHeight="1" x14ac:dyDescent="0.25">
      <c r="C785" s="141"/>
      <c r="D785" s="141"/>
      <c r="F785" s="141"/>
      <c r="I785" s="141"/>
      <c r="L785" s="141"/>
      <c r="M785" s="141"/>
      <c r="P785" s="145"/>
    </row>
    <row r="786" spans="3:16" ht="14.1" customHeight="1" x14ac:dyDescent="0.25">
      <c r="C786" s="141"/>
      <c r="D786" s="141"/>
      <c r="F786" s="141"/>
      <c r="I786" s="141"/>
      <c r="L786" s="141"/>
      <c r="M786" s="141"/>
      <c r="P786" s="145"/>
    </row>
    <row r="787" spans="3:16" ht="14.1" customHeight="1" x14ac:dyDescent="0.25">
      <c r="C787" s="141"/>
      <c r="D787" s="141"/>
      <c r="F787" s="141"/>
      <c r="I787" s="141"/>
      <c r="L787" s="141"/>
      <c r="M787" s="141"/>
      <c r="P787" s="145"/>
    </row>
    <row r="788" spans="3:16" ht="14.1" customHeight="1" x14ac:dyDescent="0.25">
      <c r="C788" s="141"/>
      <c r="D788" s="141"/>
      <c r="F788" s="141"/>
      <c r="I788" s="141"/>
      <c r="L788" s="141"/>
      <c r="M788" s="141"/>
      <c r="P788" s="145"/>
    </row>
    <row r="789" spans="3:16" ht="14.1" customHeight="1" x14ac:dyDescent="0.25">
      <c r="C789" s="141"/>
      <c r="D789" s="141"/>
      <c r="F789" s="141"/>
      <c r="I789" s="141"/>
      <c r="L789" s="141"/>
      <c r="M789" s="141"/>
      <c r="P789" s="145"/>
    </row>
    <row r="790" spans="3:16" ht="14.1" customHeight="1" x14ac:dyDescent="0.25">
      <c r="C790" s="141"/>
      <c r="D790" s="141"/>
      <c r="F790" s="141"/>
      <c r="I790" s="141"/>
      <c r="L790" s="141"/>
      <c r="M790" s="141"/>
      <c r="P790" s="145"/>
    </row>
    <row r="791" spans="3:16" ht="14.1" customHeight="1" x14ac:dyDescent="0.25">
      <c r="C791" s="141"/>
      <c r="D791" s="141"/>
      <c r="F791" s="141"/>
      <c r="I791" s="141"/>
      <c r="L791" s="141"/>
      <c r="M791" s="141"/>
      <c r="P791" s="145"/>
    </row>
    <row r="792" spans="3:16" ht="14.1" customHeight="1" x14ac:dyDescent="0.25">
      <c r="C792" s="141"/>
      <c r="D792" s="141"/>
      <c r="F792" s="141"/>
      <c r="I792" s="141"/>
      <c r="L792" s="141"/>
      <c r="M792" s="141"/>
      <c r="P792" s="145"/>
    </row>
    <row r="793" spans="3:16" ht="14.1" customHeight="1" x14ac:dyDescent="0.25">
      <c r="C793" s="141"/>
      <c r="D793" s="141"/>
      <c r="F793" s="141"/>
      <c r="I793" s="141"/>
      <c r="L793" s="141"/>
      <c r="M793" s="141"/>
      <c r="P793" s="145"/>
    </row>
    <row r="794" spans="3:16" ht="14.1" customHeight="1" x14ac:dyDescent="0.25">
      <c r="C794" s="141"/>
      <c r="D794" s="141"/>
      <c r="F794" s="141"/>
      <c r="I794" s="141"/>
      <c r="L794" s="141"/>
      <c r="M794" s="141"/>
      <c r="P794" s="145"/>
    </row>
    <row r="795" spans="3:16" ht="14.1" customHeight="1" x14ac:dyDescent="0.25">
      <c r="C795" s="141"/>
      <c r="D795" s="141"/>
      <c r="F795" s="141"/>
      <c r="I795" s="141"/>
      <c r="L795" s="141"/>
      <c r="M795" s="141"/>
      <c r="P795" s="145"/>
    </row>
    <row r="796" spans="3:16" ht="14.1" customHeight="1" x14ac:dyDescent="0.25">
      <c r="C796" s="141"/>
      <c r="D796" s="141"/>
      <c r="F796" s="141"/>
      <c r="I796" s="141"/>
      <c r="L796" s="141"/>
      <c r="M796" s="141"/>
      <c r="P796" s="145"/>
    </row>
    <row r="797" spans="3:16" ht="14.1" customHeight="1" x14ac:dyDescent="0.25">
      <c r="C797" s="141"/>
      <c r="D797" s="141"/>
      <c r="F797" s="141"/>
      <c r="I797" s="141"/>
      <c r="L797" s="141"/>
      <c r="M797" s="141"/>
      <c r="P797" s="145"/>
    </row>
    <row r="798" spans="3:16" ht="14.1" customHeight="1" x14ac:dyDescent="0.25">
      <c r="C798" s="141"/>
      <c r="D798" s="141"/>
      <c r="F798" s="141"/>
      <c r="I798" s="141"/>
      <c r="L798" s="141"/>
      <c r="M798" s="141"/>
      <c r="P798" s="145"/>
    </row>
    <row r="799" spans="3:16" ht="14.1" customHeight="1" x14ac:dyDescent="0.25">
      <c r="C799" s="141"/>
      <c r="D799" s="141"/>
      <c r="F799" s="141"/>
      <c r="I799" s="141"/>
      <c r="L799" s="141"/>
      <c r="M799" s="141"/>
      <c r="P799" s="145"/>
    </row>
    <row r="800" spans="3:16" ht="14.1" customHeight="1" x14ac:dyDescent="0.25">
      <c r="C800" s="141"/>
      <c r="D800" s="141"/>
      <c r="F800" s="141"/>
      <c r="I800" s="141"/>
      <c r="L800" s="141"/>
      <c r="M800" s="141"/>
      <c r="P800" s="145"/>
    </row>
    <row r="801" spans="3:16" ht="14.1" customHeight="1" x14ac:dyDescent="0.25">
      <c r="C801" s="141"/>
      <c r="D801" s="141"/>
      <c r="F801" s="141"/>
      <c r="I801" s="141"/>
      <c r="L801" s="141"/>
      <c r="M801" s="141"/>
      <c r="P801" s="145"/>
    </row>
    <row r="802" spans="3:16" ht="14.1" customHeight="1" x14ac:dyDescent="0.25">
      <c r="C802" s="141"/>
      <c r="D802" s="141"/>
      <c r="F802" s="141"/>
      <c r="I802" s="141"/>
      <c r="L802" s="141"/>
      <c r="M802" s="141"/>
      <c r="P802" s="145"/>
    </row>
    <row r="803" spans="3:16" ht="14.1" customHeight="1" x14ac:dyDescent="0.25">
      <c r="C803" s="141"/>
      <c r="D803" s="141"/>
      <c r="F803" s="141"/>
      <c r="I803" s="141"/>
      <c r="L803" s="141"/>
      <c r="M803" s="141"/>
      <c r="P803" s="145"/>
    </row>
    <row r="804" spans="3:16" ht="14.1" customHeight="1" x14ac:dyDescent="0.25">
      <c r="C804" s="141"/>
      <c r="D804" s="141"/>
      <c r="F804" s="141"/>
      <c r="I804" s="141"/>
      <c r="L804" s="141"/>
      <c r="M804" s="141"/>
      <c r="P804" s="145"/>
    </row>
    <row r="805" spans="3:16" ht="14.1" customHeight="1" x14ac:dyDescent="0.25">
      <c r="C805" s="141"/>
      <c r="D805" s="141"/>
      <c r="F805" s="141"/>
      <c r="I805" s="141"/>
      <c r="L805" s="141"/>
      <c r="M805" s="141"/>
      <c r="P805" s="145"/>
    </row>
    <row r="806" spans="3:16" ht="14.1" customHeight="1" x14ac:dyDescent="0.25">
      <c r="C806" s="141"/>
      <c r="D806" s="141"/>
      <c r="F806" s="141"/>
      <c r="I806" s="141"/>
      <c r="L806" s="141"/>
      <c r="M806" s="141"/>
      <c r="P806" s="145"/>
    </row>
    <row r="807" spans="3:16" ht="14.1" customHeight="1" x14ac:dyDescent="0.25">
      <c r="C807" s="141"/>
      <c r="D807" s="141"/>
      <c r="F807" s="141"/>
      <c r="I807" s="141"/>
      <c r="L807" s="141"/>
      <c r="M807" s="141"/>
      <c r="P807" s="145"/>
    </row>
    <row r="808" spans="3:16" ht="14.1" customHeight="1" x14ac:dyDescent="0.25">
      <c r="C808" s="141"/>
      <c r="D808" s="141"/>
      <c r="F808" s="141"/>
      <c r="I808" s="141"/>
      <c r="L808" s="141"/>
      <c r="M808" s="141"/>
      <c r="P808" s="145"/>
    </row>
    <row r="809" spans="3:16" ht="14.1" customHeight="1" x14ac:dyDescent="0.25">
      <c r="C809" s="141"/>
      <c r="D809" s="141"/>
      <c r="F809" s="141"/>
      <c r="I809" s="141"/>
      <c r="L809" s="141"/>
      <c r="M809" s="141"/>
      <c r="P809" s="145"/>
    </row>
    <row r="810" spans="3:16" ht="14.1" customHeight="1" x14ac:dyDescent="0.25">
      <c r="C810" s="141"/>
      <c r="D810" s="141"/>
      <c r="F810" s="141"/>
      <c r="I810" s="141"/>
      <c r="L810" s="141"/>
      <c r="M810" s="141"/>
      <c r="P810" s="145"/>
    </row>
    <row r="811" spans="3:16" ht="14.1" customHeight="1" x14ac:dyDescent="0.25">
      <c r="C811" s="141"/>
      <c r="D811" s="141"/>
      <c r="F811" s="141"/>
      <c r="I811" s="141"/>
      <c r="L811" s="141"/>
      <c r="M811" s="141"/>
      <c r="P811" s="145"/>
    </row>
    <row r="812" spans="3:16" ht="14.1" customHeight="1" x14ac:dyDescent="0.25">
      <c r="C812" s="141"/>
      <c r="D812" s="141"/>
      <c r="F812" s="141"/>
      <c r="I812" s="141"/>
      <c r="L812" s="141"/>
      <c r="M812" s="141"/>
      <c r="P812" s="145"/>
    </row>
    <row r="813" spans="3:16" ht="14.1" customHeight="1" x14ac:dyDescent="0.25">
      <c r="C813" s="141"/>
      <c r="D813" s="141"/>
      <c r="F813" s="141"/>
      <c r="I813" s="141"/>
      <c r="L813" s="141"/>
      <c r="M813" s="141"/>
      <c r="P813" s="145"/>
    </row>
    <row r="814" spans="3:16" ht="14.1" customHeight="1" x14ac:dyDescent="0.25">
      <c r="C814" s="141"/>
      <c r="D814" s="141"/>
      <c r="F814" s="141"/>
      <c r="I814" s="141"/>
      <c r="L814" s="141"/>
      <c r="M814" s="141"/>
      <c r="P814" s="145"/>
    </row>
    <row r="815" spans="3:16" ht="14.1" customHeight="1" x14ac:dyDescent="0.25">
      <c r="C815" s="141"/>
      <c r="D815" s="141"/>
      <c r="F815" s="141"/>
      <c r="I815" s="141"/>
      <c r="L815" s="141"/>
      <c r="M815" s="141"/>
      <c r="P815" s="145"/>
    </row>
    <row r="816" spans="3:16" ht="14.1" customHeight="1" x14ac:dyDescent="0.25">
      <c r="C816" s="141"/>
      <c r="D816" s="141"/>
      <c r="F816" s="141"/>
      <c r="I816" s="141"/>
      <c r="L816" s="141"/>
      <c r="M816" s="141"/>
      <c r="P816" s="145"/>
    </row>
    <row r="817" spans="3:16" ht="14.1" customHeight="1" x14ac:dyDescent="0.25">
      <c r="C817" s="141"/>
      <c r="D817" s="141"/>
      <c r="F817" s="141"/>
      <c r="I817" s="141"/>
      <c r="L817" s="141"/>
      <c r="M817" s="141"/>
      <c r="P817" s="145"/>
    </row>
    <row r="818" spans="3:16" ht="14.1" customHeight="1" x14ac:dyDescent="0.25">
      <c r="C818" s="141"/>
      <c r="D818" s="141"/>
      <c r="F818" s="141"/>
      <c r="I818" s="141"/>
      <c r="L818" s="141"/>
      <c r="M818" s="141"/>
      <c r="P818" s="145"/>
    </row>
    <row r="819" spans="3:16" ht="14.1" customHeight="1" x14ac:dyDescent="0.25">
      <c r="C819" s="141"/>
      <c r="D819" s="141"/>
      <c r="F819" s="141"/>
      <c r="I819" s="141"/>
      <c r="L819" s="141"/>
      <c r="M819" s="141"/>
      <c r="P819" s="145"/>
    </row>
    <row r="820" spans="3:16" ht="14.1" customHeight="1" x14ac:dyDescent="0.25">
      <c r="C820" s="141"/>
      <c r="D820" s="141"/>
      <c r="F820" s="141"/>
      <c r="I820" s="141"/>
      <c r="L820" s="141"/>
      <c r="M820" s="141"/>
      <c r="P820" s="145"/>
    </row>
    <row r="821" spans="3:16" ht="14.1" customHeight="1" x14ac:dyDescent="0.25">
      <c r="C821" s="141"/>
      <c r="D821" s="141"/>
      <c r="F821" s="141"/>
      <c r="I821" s="141"/>
      <c r="L821" s="141"/>
      <c r="M821" s="141"/>
      <c r="P821" s="145"/>
    </row>
    <row r="822" spans="3:16" ht="14.1" customHeight="1" x14ac:dyDescent="0.25">
      <c r="C822" s="141"/>
      <c r="D822" s="141"/>
      <c r="F822" s="141"/>
      <c r="I822" s="141"/>
      <c r="L822" s="141"/>
      <c r="M822" s="141"/>
      <c r="P822" s="145"/>
    </row>
    <row r="823" spans="3:16" ht="14.1" customHeight="1" x14ac:dyDescent="0.25">
      <c r="C823" s="141"/>
      <c r="D823" s="141"/>
      <c r="F823" s="141"/>
      <c r="I823" s="141"/>
      <c r="L823" s="141"/>
      <c r="M823" s="141"/>
      <c r="P823" s="145"/>
    </row>
    <row r="824" spans="3:16" ht="14.1" customHeight="1" x14ac:dyDescent="0.25">
      <c r="C824" s="141"/>
      <c r="D824" s="141"/>
      <c r="F824" s="141"/>
      <c r="I824" s="141"/>
      <c r="L824" s="141"/>
      <c r="M824" s="141"/>
      <c r="P824" s="145"/>
    </row>
    <row r="825" spans="3:16" ht="14.1" customHeight="1" x14ac:dyDescent="0.25">
      <c r="C825" s="141"/>
      <c r="D825" s="141"/>
      <c r="F825" s="141"/>
      <c r="I825" s="141"/>
      <c r="L825" s="141"/>
      <c r="M825" s="141"/>
      <c r="P825" s="145"/>
    </row>
    <row r="826" spans="3:16" ht="14.1" customHeight="1" x14ac:dyDescent="0.25">
      <c r="C826" s="141"/>
      <c r="D826" s="141"/>
      <c r="F826" s="141"/>
      <c r="I826" s="141"/>
      <c r="L826" s="141"/>
      <c r="M826" s="141"/>
      <c r="P826" s="145"/>
    </row>
    <row r="827" spans="3:16" ht="14.1" customHeight="1" x14ac:dyDescent="0.25">
      <c r="C827" s="141"/>
      <c r="D827" s="141"/>
      <c r="F827" s="141"/>
      <c r="I827" s="141"/>
      <c r="L827" s="141"/>
      <c r="M827" s="141"/>
      <c r="P827" s="145"/>
    </row>
    <row r="828" spans="3:16" ht="14.1" customHeight="1" x14ac:dyDescent="0.25">
      <c r="C828" s="141"/>
      <c r="D828" s="141"/>
      <c r="F828" s="141"/>
      <c r="I828" s="141"/>
      <c r="L828" s="141"/>
      <c r="M828" s="141"/>
      <c r="P828" s="145"/>
    </row>
    <row r="829" spans="3:16" ht="14.1" customHeight="1" x14ac:dyDescent="0.25">
      <c r="C829" s="141"/>
      <c r="D829" s="141"/>
      <c r="F829" s="141"/>
      <c r="I829" s="141"/>
      <c r="L829" s="141"/>
      <c r="M829" s="141"/>
      <c r="P829" s="145"/>
    </row>
    <row r="830" spans="3:16" ht="14.1" customHeight="1" x14ac:dyDescent="0.25">
      <c r="C830" s="141"/>
      <c r="D830" s="141"/>
      <c r="F830" s="141"/>
      <c r="I830" s="141"/>
      <c r="L830" s="141"/>
      <c r="M830" s="141"/>
      <c r="P830" s="145"/>
    </row>
    <row r="831" spans="3:16" ht="14.1" customHeight="1" x14ac:dyDescent="0.25">
      <c r="C831" s="141"/>
      <c r="D831" s="141"/>
      <c r="F831" s="141"/>
      <c r="I831" s="141"/>
      <c r="L831" s="141"/>
      <c r="M831" s="141"/>
      <c r="P831" s="145"/>
    </row>
    <row r="832" spans="3:16" ht="14.1" customHeight="1" x14ac:dyDescent="0.25">
      <c r="C832" s="141"/>
      <c r="D832" s="141"/>
      <c r="F832" s="141"/>
      <c r="I832" s="141"/>
      <c r="L832" s="141"/>
      <c r="M832" s="141"/>
      <c r="P832" s="145"/>
    </row>
    <row r="833" spans="3:16" ht="14.1" customHeight="1" x14ac:dyDescent="0.25">
      <c r="C833" s="141"/>
      <c r="D833" s="141"/>
      <c r="F833" s="141"/>
      <c r="I833" s="141"/>
      <c r="L833" s="141"/>
      <c r="M833" s="141"/>
      <c r="P833" s="145"/>
    </row>
    <row r="834" spans="3:16" ht="14.1" customHeight="1" x14ac:dyDescent="0.25">
      <c r="C834" s="141"/>
      <c r="D834" s="141"/>
      <c r="F834" s="141"/>
      <c r="I834" s="141"/>
      <c r="L834" s="141"/>
      <c r="M834" s="141"/>
      <c r="P834" s="145"/>
    </row>
    <row r="835" spans="3:16" ht="14.1" customHeight="1" x14ac:dyDescent="0.25">
      <c r="C835" s="141"/>
      <c r="D835" s="141"/>
      <c r="F835" s="141"/>
      <c r="I835" s="141"/>
      <c r="L835" s="141"/>
      <c r="M835" s="141"/>
      <c r="P835" s="145"/>
    </row>
    <row r="836" spans="3:16" ht="14.1" customHeight="1" x14ac:dyDescent="0.25">
      <c r="C836" s="141"/>
      <c r="D836" s="141"/>
      <c r="F836" s="141"/>
      <c r="I836" s="141"/>
      <c r="L836" s="141"/>
      <c r="M836" s="141"/>
      <c r="P836" s="145"/>
    </row>
    <row r="837" spans="3:16" ht="14.1" customHeight="1" x14ac:dyDescent="0.25">
      <c r="C837" s="141"/>
      <c r="D837" s="141"/>
      <c r="F837" s="141"/>
      <c r="I837" s="141"/>
      <c r="L837" s="141"/>
      <c r="M837" s="141"/>
      <c r="P837" s="145"/>
    </row>
    <row r="838" spans="3:16" ht="14.1" customHeight="1" x14ac:dyDescent="0.25">
      <c r="C838" s="141"/>
      <c r="D838" s="141"/>
      <c r="F838" s="141"/>
      <c r="I838" s="141"/>
      <c r="L838" s="141"/>
      <c r="M838" s="141"/>
      <c r="P838" s="145"/>
    </row>
    <row r="839" spans="3:16" ht="14.1" customHeight="1" x14ac:dyDescent="0.25">
      <c r="C839" s="141"/>
      <c r="D839" s="141"/>
      <c r="F839" s="141"/>
      <c r="I839" s="141"/>
      <c r="L839" s="141"/>
      <c r="M839" s="141"/>
      <c r="P839" s="145"/>
    </row>
    <row r="840" spans="3:16" ht="14.1" customHeight="1" x14ac:dyDescent="0.25">
      <c r="C840" s="141"/>
      <c r="D840" s="141"/>
      <c r="F840" s="141"/>
      <c r="I840" s="141"/>
      <c r="L840" s="141"/>
      <c r="M840" s="141"/>
      <c r="P840" s="145"/>
    </row>
    <row r="841" spans="3:16" ht="14.1" customHeight="1" x14ac:dyDescent="0.25">
      <c r="C841" s="141"/>
      <c r="D841" s="141"/>
      <c r="F841" s="141"/>
      <c r="I841" s="141"/>
      <c r="L841" s="141"/>
      <c r="M841" s="141"/>
      <c r="P841" s="145"/>
    </row>
    <row r="842" spans="3:16" ht="14.1" customHeight="1" x14ac:dyDescent="0.25">
      <c r="C842" s="141"/>
      <c r="D842" s="141"/>
      <c r="F842" s="141"/>
      <c r="I842" s="141"/>
      <c r="L842" s="141"/>
      <c r="M842" s="141"/>
      <c r="P842" s="145"/>
    </row>
    <row r="843" spans="3:16" ht="14.1" customHeight="1" x14ac:dyDescent="0.25">
      <c r="C843" s="141"/>
      <c r="D843" s="141"/>
      <c r="F843" s="141"/>
      <c r="I843" s="141"/>
      <c r="L843" s="141"/>
      <c r="M843" s="141"/>
      <c r="P843" s="145"/>
    </row>
    <row r="844" spans="3:16" ht="14.1" customHeight="1" x14ac:dyDescent="0.25">
      <c r="C844" s="141"/>
      <c r="D844" s="141"/>
      <c r="F844" s="141"/>
      <c r="I844" s="141"/>
      <c r="L844" s="141"/>
      <c r="M844" s="141"/>
      <c r="P844" s="145"/>
    </row>
    <row r="845" spans="3:16" ht="14.1" customHeight="1" x14ac:dyDescent="0.25">
      <c r="C845" s="141"/>
      <c r="D845" s="141"/>
      <c r="F845" s="141"/>
      <c r="I845" s="141"/>
      <c r="L845" s="141"/>
      <c r="M845" s="141"/>
      <c r="P845" s="145"/>
    </row>
    <row r="846" spans="3:16" ht="14.1" customHeight="1" x14ac:dyDescent="0.25">
      <c r="C846" s="141"/>
      <c r="D846" s="141"/>
      <c r="F846" s="141"/>
      <c r="I846" s="141"/>
      <c r="L846" s="141"/>
      <c r="M846" s="141"/>
      <c r="P846" s="145"/>
    </row>
    <row r="847" spans="3:16" ht="14.1" customHeight="1" x14ac:dyDescent="0.25">
      <c r="C847" s="141"/>
      <c r="D847" s="141"/>
      <c r="F847" s="141"/>
      <c r="I847" s="141"/>
      <c r="L847" s="141"/>
      <c r="M847" s="141"/>
      <c r="P847" s="145"/>
    </row>
    <row r="848" spans="3:16" ht="14.1" customHeight="1" x14ac:dyDescent="0.25">
      <c r="C848" s="141"/>
      <c r="D848" s="141"/>
      <c r="F848" s="141"/>
      <c r="I848" s="141"/>
      <c r="L848" s="141"/>
      <c r="M848" s="141"/>
      <c r="P848" s="145"/>
    </row>
    <row r="849" spans="3:16" ht="14.1" customHeight="1" x14ac:dyDescent="0.25">
      <c r="C849" s="141"/>
      <c r="D849" s="141"/>
      <c r="F849" s="141"/>
      <c r="I849" s="141"/>
      <c r="L849" s="141"/>
      <c r="M849" s="141"/>
      <c r="P849" s="145"/>
    </row>
    <row r="850" spans="3:16" ht="14.1" customHeight="1" x14ac:dyDescent="0.25">
      <c r="C850" s="141"/>
      <c r="D850" s="141"/>
      <c r="F850" s="141"/>
      <c r="I850" s="141"/>
      <c r="L850" s="141"/>
      <c r="M850" s="141"/>
      <c r="P850" s="145"/>
    </row>
    <row r="851" spans="3:16" ht="14.1" customHeight="1" x14ac:dyDescent="0.25">
      <c r="C851" s="141"/>
      <c r="D851" s="141"/>
      <c r="F851" s="141"/>
      <c r="I851" s="141"/>
      <c r="L851" s="141"/>
      <c r="M851" s="141"/>
      <c r="P851" s="145"/>
    </row>
    <row r="852" spans="3:16" ht="14.1" customHeight="1" x14ac:dyDescent="0.25">
      <c r="C852" s="141"/>
      <c r="D852" s="141"/>
      <c r="F852" s="141"/>
      <c r="I852" s="141"/>
      <c r="L852" s="141"/>
      <c r="M852" s="141"/>
      <c r="P852" s="145"/>
    </row>
    <row r="853" spans="3:16" ht="14.1" customHeight="1" x14ac:dyDescent="0.25">
      <c r="C853" s="141"/>
      <c r="D853" s="141"/>
      <c r="F853" s="141"/>
      <c r="I853" s="141"/>
      <c r="L853" s="141"/>
      <c r="M853" s="141"/>
      <c r="P853" s="145"/>
    </row>
    <row r="854" spans="3:16" ht="14.1" customHeight="1" x14ac:dyDescent="0.25">
      <c r="C854" s="141"/>
      <c r="D854" s="141"/>
      <c r="F854" s="141"/>
      <c r="I854" s="141"/>
      <c r="L854" s="141"/>
      <c r="M854" s="141"/>
      <c r="P854" s="145"/>
    </row>
    <row r="855" spans="3:16" ht="14.1" customHeight="1" x14ac:dyDescent="0.25">
      <c r="C855" s="141"/>
      <c r="D855" s="141"/>
      <c r="F855" s="141"/>
      <c r="I855" s="141"/>
      <c r="L855" s="141"/>
      <c r="M855" s="141"/>
      <c r="P855" s="145"/>
    </row>
    <row r="856" spans="3:16" ht="14.1" customHeight="1" x14ac:dyDescent="0.25">
      <c r="C856" s="141"/>
      <c r="D856" s="141"/>
      <c r="F856" s="141"/>
      <c r="I856" s="141"/>
      <c r="L856" s="141"/>
      <c r="M856" s="141"/>
      <c r="P856" s="145"/>
    </row>
    <row r="857" spans="3:16" ht="14.1" customHeight="1" x14ac:dyDescent="0.25">
      <c r="C857" s="141"/>
      <c r="D857" s="141"/>
      <c r="F857" s="141"/>
      <c r="I857" s="141"/>
      <c r="L857" s="141"/>
      <c r="M857" s="141"/>
      <c r="P857" s="145"/>
    </row>
    <row r="858" spans="3:16" ht="14.1" customHeight="1" x14ac:dyDescent="0.25">
      <c r="C858" s="141"/>
      <c r="D858" s="141"/>
      <c r="F858" s="141"/>
      <c r="I858" s="141"/>
      <c r="L858" s="141"/>
      <c r="M858" s="141"/>
      <c r="P858" s="145"/>
    </row>
    <row r="859" spans="3:16" ht="14.1" customHeight="1" x14ac:dyDescent="0.25">
      <c r="C859" s="141"/>
      <c r="D859" s="141"/>
      <c r="F859" s="141"/>
      <c r="I859" s="141"/>
      <c r="L859" s="141"/>
      <c r="M859" s="141"/>
      <c r="P859" s="145"/>
    </row>
    <row r="860" spans="3:16" ht="14.1" customHeight="1" x14ac:dyDescent="0.25">
      <c r="C860" s="141"/>
      <c r="D860" s="141"/>
      <c r="F860" s="141"/>
      <c r="I860" s="141"/>
      <c r="L860" s="141"/>
      <c r="M860" s="141"/>
      <c r="P860" s="145"/>
    </row>
    <row r="861" spans="3:16" ht="14.1" customHeight="1" x14ac:dyDescent="0.25">
      <c r="C861" s="141"/>
      <c r="D861" s="141"/>
      <c r="F861" s="141"/>
      <c r="I861" s="141"/>
      <c r="L861" s="141"/>
      <c r="M861" s="141"/>
      <c r="P861" s="145"/>
    </row>
    <row r="862" spans="3:16" ht="14.1" customHeight="1" x14ac:dyDescent="0.25">
      <c r="C862" s="141"/>
      <c r="D862" s="141"/>
      <c r="F862" s="141"/>
      <c r="I862" s="141"/>
      <c r="L862" s="141"/>
      <c r="M862" s="141"/>
      <c r="P862" s="145"/>
    </row>
    <row r="863" spans="3:16" ht="14.1" customHeight="1" x14ac:dyDescent="0.25">
      <c r="C863" s="141"/>
      <c r="D863" s="141"/>
      <c r="F863" s="141"/>
      <c r="I863" s="141"/>
      <c r="L863" s="141"/>
      <c r="M863" s="141"/>
      <c r="P863" s="145"/>
    </row>
    <row r="864" spans="3:16" ht="14.1" customHeight="1" x14ac:dyDescent="0.25">
      <c r="C864" s="141"/>
      <c r="D864" s="141"/>
      <c r="F864" s="141"/>
      <c r="I864" s="141"/>
      <c r="L864" s="141"/>
      <c r="M864" s="141"/>
      <c r="P864" s="145"/>
    </row>
    <row r="865" spans="3:16" ht="14.1" customHeight="1" x14ac:dyDescent="0.25">
      <c r="C865" s="141"/>
      <c r="D865" s="141"/>
      <c r="F865" s="141"/>
      <c r="I865" s="141"/>
      <c r="L865" s="141"/>
      <c r="M865" s="141"/>
      <c r="P865" s="145"/>
    </row>
    <row r="866" spans="3:16" ht="14.1" customHeight="1" x14ac:dyDescent="0.25">
      <c r="C866" s="141"/>
      <c r="D866" s="141"/>
      <c r="F866" s="141"/>
      <c r="I866" s="141"/>
      <c r="L866" s="141"/>
      <c r="M866" s="141"/>
      <c r="P866" s="145"/>
    </row>
    <row r="867" spans="3:16" ht="14.1" customHeight="1" x14ac:dyDescent="0.25">
      <c r="C867" s="141"/>
      <c r="D867" s="141"/>
      <c r="F867" s="141"/>
      <c r="I867" s="141"/>
      <c r="L867" s="141"/>
      <c r="M867" s="141"/>
      <c r="P867" s="145"/>
    </row>
    <row r="868" spans="3:16" ht="14.1" customHeight="1" x14ac:dyDescent="0.25">
      <c r="C868" s="141"/>
      <c r="D868" s="141"/>
      <c r="F868" s="141"/>
      <c r="I868" s="141"/>
      <c r="L868" s="141"/>
      <c r="M868" s="141"/>
      <c r="P868" s="145"/>
    </row>
    <row r="869" spans="3:16" ht="14.1" customHeight="1" x14ac:dyDescent="0.25">
      <c r="C869" s="141"/>
      <c r="D869" s="141"/>
      <c r="F869" s="141"/>
      <c r="I869" s="141"/>
      <c r="L869" s="141"/>
      <c r="M869" s="141"/>
      <c r="P869" s="145"/>
    </row>
    <row r="870" spans="3:16" ht="14.1" customHeight="1" x14ac:dyDescent="0.25">
      <c r="C870" s="141"/>
      <c r="D870" s="141"/>
      <c r="F870" s="141"/>
      <c r="I870" s="141"/>
      <c r="L870" s="141"/>
      <c r="M870" s="141"/>
      <c r="P870" s="145"/>
    </row>
    <row r="871" spans="3:16" ht="14.1" customHeight="1" x14ac:dyDescent="0.25">
      <c r="C871" s="141"/>
      <c r="D871" s="141"/>
      <c r="F871" s="141"/>
      <c r="I871" s="141"/>
      <c r="L871" s="141"/>
      <c r="M871" s="141"/>
      <c r="P871" s="145"/>
    </row>
    <row r="872" spans="3:16" ht="14.1" customHeight="1" x14ac:dyDescent="0.25">
      <c r="C872" s="141"/>
      <c r="D872" s="141"/>
      <c r="F872" s="141"/>
      <c r="I872" s="141"/>
      <c r="L872" s="141"/>
      <c r="M872" s="141"/>
      <c r="P872" s="145"/>
    </row>
    <row r="873" spans="3:16" ht="14.1" customHeight="1" x14ac:dyDescent="0.25">
      <c r="C873" s="141"/>
      <c r="D873" s="141"/>
      <c r="F873" s="141"/>
      <c r="I873" s="141"/>
      <c r="L873" s="141"/>
      <c r="M873" s="141"/>
      <c r="P873" s="145"/>
    </row>
    <row r="874" spans="3:16" ht="14.1" customHeight="1" x14ac:dyDescent="0.25">
      <c r="C874" s="141"/>
      <c r="D874" s="141"/>
      <c r="F874" s="141"/>
      <c r="I874" s="141"/>
      <c r="L874" s="141"/>
      <c r="M874" s="141"/>
      <c r="P874" s="145"/>
    </row>
    <row r="875" spans="3:16" ht="14.1" customHeight="1" x14ac:dyDescent="0.25">
      <c r="C875" s="141"/>
      <c r="D875" s="141"/>
      <c r="F875" s="141"/>
      <c r="I875" s="141"/>
      <c r="L875" s="141"/>
      <c r="M875" s="141"/>
      <c r="P875" s="145"/>
    </row>
    <row r="876" spans="3:16" ht="14.1" customHeight="1" x14ac:dyDescent="0.25">
      <c r="C876" s="141"/>
      <c r="D876" s="141"/>
      <c r="F876" s="141"/>
      <c r="I876" s="141"/>
      <c r="L876" s="141"/>
      <c r="M876" s="141"/>
      <c r="P876" s="145"/>
    </row>
    <row r="877" spans="3:16" ht="14.1" customHeight="1" x14ac:dyDescent="0.25">
      <c r="C877" s="141"/>
      <c r="D877" s="141"/>
      <c r="F877" s="141"/>
      <c r="I877" s="141"/>
      <c r="L877" s="141"/>
      <c r="M877" s="141"/>
      <c r="P877" s="145"/>
    </row>
    <row r="878" spans="3:16" ht="14.1" customHeight="1" x14ac:dyDescent="0.25">
      <c r="C878" s="141"/>
      <c r="D878" s="141"/>
      <c r="F878" s="141"/>
      <c r="I878" s="141"/>
      <c r="L878" s="141"/>
      <c r="M878" s="141"/>
      <c r="P878" s="145"/>
    </row>
    <row r="879" spans="3:16" ht="14.1" customHeight="1" x14ac:dyDescent="0.25">
      <c r="C879" s="141"/>
      <c r="D879" s="141"/>
      <c r="F879" s="141"/>
      <c r="I879" s="141"/>
      <c r="L879" s="141"/>
      <c r="M879" s="141"/>
      <c r="P879" s="145"/>
    </row>
    <row r="880" spans="3:16" ht="14.1" customHeight="1" x14ac:dyDescent="0.25">
      <c r="C880" s="141"/>
      <c r="D880" s="141"/>
      <c r="F880" s="141"/>
      <c r="I880" s="141"/>
      <c r="L880" s="141"/>
      <c r="M880" s="141"/>
      <c r="P880" s="145"/>
    </row>
    <row r="881" spans="3:16" ht="14.1" customHeight="1" x14ac:dyDescent="0.25">
      <c r="C881" s="141"/>
      <c r="D881" s="141"/>
      <c r="F881" s="141"/>
      <c r="I881" s="141"/>
      <c r="L881" s="141"/>
      <c r="M881" s="141"/>
      <c r="P881" s="145"/>
    </row>
    <row r="882" spans="3:16" ht="14.1" customHeight="1" x14ac:dyDescent="0.25">
      <c r="C882" s="141"/>
      <c r="D882" s="141"/>
      <c r="F882" s="141"/>
      <c r="I882" s="141"/>
      <c r="L882" s="141"/>
      <c r="M882" s="141"/>
      <c r="P882" s="145"/>
    </row>
    <row r="883" spans="3:16" ht="14.1" customHeight="1" x14ac:dyDescent="0.25">
      <c r="C883" s="141"/>
      <c r="D883" s="141"/>
      <c r="F883" s="141"/>
      <c r="I883" s="141"/>
      <c r="L883" s="141"/>
      <c r="M883" s="141"/>
      <c r="P883" s="145"/>
    </row>
    <row r="884" spans="3:16" ht="14.1" customHeight="1" x14ac:dyDescent="0.25">
      <c r="C884" s="141"/>
      <c r="D884" s="141"/>
      <c r="F884" s="141"/>
      <c r="I884" s="141"/>
      <c r="L884" s="141"/>
      <c r="M884" s="141"/>
      <c r="P884" s="145"/>
    </row>
    <row r="885" spans="3:16" ht="14.1" customHeight="1" x14ac:dyDescent="0.25">
      <c r="C885" s="141"/>
      <c r="D885" s="141"/>
      <c r="F885" s="141"/>
      <c r="I885" s="141"/>
      <c r="L885" s="141"/>
      <c r="M885" s="141"/>
      <c r="P885" s="145"/>
    </row>
    <row r="886" spans="3:16" ht="14.1" customHeight="1" x14ac:dyDescent="0.25">
      <c r="C886" s="141"/>
      <c r="D886" s="141"/>
      <c r="F886" s="141"/>
      <c r="I886" s="141"/>
      <c r="L886" s="141"/>
      <c r="M886" s="141"/>
      <c r="P886" s="145"/>
    </row>
    <row r="887" spans="3:16" ht="14.1" customHeight="1" x14ac:dyDescent="0.25">
      <c r="C887" s="141"/>
      <c r="D887" s="141"/>
      <c r="F887" s="141"/>
      <c r="I887" s="141"/>
      <c r="L887" s="141"/>
      <c r="M887" s="141"/>
      <c r="P887" s="145"/>
    </row>
    <row r="888" spans="3:16" ht="14.1" customHeight="1" x14ac:dyDescent="0.25">
      <c r="C888" s="141"/>
      <c r="D888" s="141"/>
      <c r="F888" s="141"/>
      <c r="I888" s="141"/>
      <c r="L888" s="141"/>
      <c r="M888" s="141"/>
      <c r="P888" s="145"/>
    </row>
    <row r="889" spans="3:16" ht="14.1" customHeight="1" x14ac:dyDescent="0.25">
      <c r="C889" s="141"/>
      <c r="D889" s="141"/>
      <c r="F889" s="141"/>
      <c r="I889" s="141"/>
      <c r="L889" s="141"/>
      <c r="M889" s="141"/>
      <c r="P889" s="145"/>
    </row>
    <row r="890" spans="3:16" ht="14.1" customHeight="1" x14ac:dyDescent="0.25">
      <c r="C890" s="141"/>
      <c r="D890" s="141"/>
      <c r="F890" s="141"/>
      <c r="I890" s="141"/>
      <c r="L890" s="141"/>
      <c r="M890" s="141"/>
      <c r="P890" s="145"/>
    </row>
    <row r="891" spans="3:16" ht="14.1" customHeight="1" x14ac:dyDescent="0.25">
      <c r="C891" s="141"/>
      <c r="D891" s="141"/>
      <c r="F891" s="141"/>
      <c r="I891" s="141"/>
      <c r="L891" s="141"/>
      <c r="M891" s="141"/>
      <c r="P891" s="145"/>
    </row>
    <row r="892" spans="3:16" ht="14.1" customHeight="1" x14ac:dyDescent="0.25">
      <c r="C892" s="141"/>
      <c r="D892" s="141"/>
      <c r="F892" s="141"/>
      <c r="I892" s="141"/>
      <c r="L892" s="141"/>
      <c r="M892" s="141"/>
      <c r="P892" s="145"/>
    </row>
    <row r="893" spans="3:16" ht="14.1" customHeight="1" x14ac:dyDescent="0.25">
      <c r="C893" s="141"/>
      <c r="D893" s="141"/>
      <c r="F893" s="141"/>
      <c r="I893" s="141"/>
      <c r="L893" s="141"/>
      <c r="M893" s="141"/>
      <c r="P893" s="145"/>
    </row>
    <row r="894" spans="3:16" ht="14.1" customHeight="1" x14ac:dyDescent="0.25">
      <c r="C894" s="141"/>
      <c r="D894" s="141"/>
      <c r="F894" s="141"/>
      <c r="I894" s="141"/>
      <c r="L894" s="141"/>
      <c r="M894" s="141"/>
      <c r="P894" s="145"/>
    </row>
    <row r="895" spans="3:16" ht="14.1" customHeight="1" x14ac:dyDescent="0.25">
      <c r="C895" s="141"/>
      <c r="D895" s="141"/>
      <c r="F895" s="141"/>
      <c r="I895" s="141"/>
      <c r="L895" s="141"/>
      <c r="M895" s="141"/>
      <c r="P895" s="145"/>
    </row>
    <row r="896" spans="3:16" ht="14.1" customHeight="1" x14ac:dyDescent="0.25">
      <c r="C896" s="141"/>
      <c r="D896" s="141"/>
      <c r="F896" s="141"/>
      <c r="I896" s="141"/>
      <c r="L896" s="141"/>
      <c r="M896" s="141"/>
      <c r="P896" s="145"/>
    </row>
    <row r="897" spans="3:16" ht="14.1" customHeight="1" x14ac:dyDescent="0.25">
      <c r="C897" s="141"/>
      <c r="D897" s="141"/>
      <c r="F897" s="141"/>
      <c r="I897" s="141"/>
      <c r="L897" s="141"/>
      <c r="M897" s="141"/>
      <c r="P897" s="145"/>
    </row>
    <row r="898" spans="3:16" ht="14.1" customHeight="1" x14ac:dyDescent="0.25">
      <c r="C898" s="141"/>
      <c r="D898" s="141"/>
      <c r="F898" s="141"/>
      <c r="I898" s="141"/>
      <c r="L898" s="141"/>
      <c r="M898" s="141"/>
      <c r="P898" s="145"/>
    </row>
    <row r="899" spans="3:16" ht="14.1" customHeight="1" x14ac:dyDescent="0.25">
      <c r="C899" s="141"/>
      <c r="D899" s="141"/>
      <c r="F899" s="141"/>
      <c r="I899" s="141"/>
      <c r="L899" s="141"/>
      <c r="M899" s="141"/>
      <c r="P899" s="145"/>
    </row>
    <row r="900" spans="3:16" ht="14.1" customHeight="1" x14ac:dyDescent="0.25">
      <c r="C900" s="141"/>
      <c r="D900" s="141"/>
      <c r="F900" s="141"/>
      <c r="I900" s="141"/>
      <c r="L900" s="141"/>
      <c r="M900" s="141"/>
      <c r="P900" s="145"/>
    </row>
    <row r="901" spans="3:16" ht="14.1" customHeight="1" x14ac:dyDescent="0.25">
      <c r="C901" s="141"/>
      <c r="D901" s="141"/>
      <c r="F901" s="141"/>
      <c r="I901" s="141"/>
      <c r="L901" s="141"/>
      <c r="M901" s="141"/>
      <c r="P901" s="145"/>
    </row>
    <row r="902" spans="3:16" ht="14.1" customHeight="1" x14ac:dyDescent="0.25">
      <c r="C902" s="141"/>
      <c r="D902" s="141"/>
      <c r="F902" s="141"/>
      <c r="I902" s="141"/>
      <c r="L902" s="141"/>
      <c r="M902" s="141"/>
      <c r="P902" s="145"/>
    </row>
    <row r="903" spans="3:16" ht="14.1" customHeight="1" x14ac:dyDescent="0.25">
      <c r="C903" s="141"/>
      <c r="D903" s="141"/>
      <c r="F903" s="141"/>
      <c r="I903" s="141"/>
      <c r="L903" s="141"/>
      <c r="M903" s="141"/>
      <c r="P903" s="145"/>
    </row>
    <row r="904" spans="3:16" ht="14.1" customHeight="1" x14ac:dyDescent="0.25">
      <c r="C904" s="141"/>
      <c r="D904" s="141"/>
      <c r="F904" s="141"/>
      <c r="I904" s="141"/>
      <c r="L904" s="141"/>
      <c r="M904" s="141"/>
      <c r="P904" s="145"/>
    </row>
    <row r="905" spans="3:16" ht="14.1" customHeight="1" x14ac:dyDescent="0.25">
      <c r="C905" s="141"/>
      <c r="D905" s="141"/>
      <c r="F905" s="141"/>
      <c r="I905" s="141"/>
      <c r="L905" s="141"/>
      <c r="M905" s="141"/>
      <c r="P905" s="145"/>
    </row>
    <row r="906" spans="3:16" ht="14.1" customHeight="1" x14ac:dyDescent="0.25">
      <c r="C906" s="141"/>
      <c r="D906" s="141"/>
      <c r="F906" s="141"/>
      <c r="I906" s="141"/>
      <c r="L906" s="141"/>
      <c r="M906" s="141"/>
      <c r="P906" s="145"/>
    </row>
    <row r="907" spans="3:16" ht="14.1" customHeight="1" x14ac:dyDescent="0.25">
      <c r="C907" s="141"/>
      <c r="D907" s="141"/>
      <c r="F907" s="141"/>
      <c r="I907" s="141"/>
      <c r="L907" s="141"/>
      <c r="M907" s="141"/>
      <c r="P907" s="145"/>
    </row>
    <row r="908" spans="3:16" ht="14.1" customHeight="1" x14ac:dyDescent="0.25">
      <c r="C908" s="141"/>
      <c r="D908" s="141"/>
      <c r="F908" s="141"/>
      <c r="I908" s="141"/>
      <c r="L908" s="141"/>
      <c r="M908" s="141"/>
      <c r="P908" s="145"/>
    </row>
    <row r="909" spans="3:16" ht="14.1" customHeight="1" x14ac:dyDescent="0.25">
      <c r="C909" s="141"/>
      <c r="D909" s="141"/>
      <c r="F909" s="141"/>
      <c r="I909" s="141"/>
      <c r="L909" s="141"/>
      <c r="M909" s="141"/>
      <c r="P909" s="145"/>
    </row>
    <row r="910" spans="3:16" ht="14.1" customHeight="1" x14ac:dyDescent="0.25">
      <c r="C910" s="141"/>
      <c r="D910" s="141"/>
      <c r="F910" s="141"/>
      <c r="I910" s="141"/>
      <c r="L910" s="141"/>
      <c r="M910" s="141"/>
      <c r="P910" s="145"/>
    </row>
    <row r="911" spans="3:16" ht="14.1" customHeight="1" x14ac:dyDescent="0.25">
      <c r="C911" s="141"/>
      <c r="D911" s="141"/>
      <c r="F911" s="141"/>
      <c r="I911" s="141"/>
      <c r="L911" s="141"/>
      <c r="M911" s="141"/>
      <c r="P911" s="145"/>
    </row>
    <row r="912" spans="3:16" ht="14.1" customHeight="1" x14ac:dyDescent="0.25">
      <c r="C912" s="141"/>
      <c r="D912" s="141"/>
      <c r="F912" s="141"/>
      <c r="I912" s="141"/>
      <c r="L912" s="141"/>
      <c r="M912" s="141"/>
      <c r="P912" s="145"/>
    </row>
    <row r="913" spans="3:16" ht="14.1" customHeight="1" x14ac:dyDescent="0.25">
      <c r="C913" s="141"/>
      <c r="D913" s="141"/>
      <c r="F913" s="141"/>
      <c r="I913" s="141"/>
      <c r="L913" s="141"/>
      <c r="M913" s="141"/>
      <c r="P913" s="145"/>
    </row>
    <row r="914" spans="3:16" ht="14.1" customHeight="1" x14ac:dyDescent="0.25">
      <c r="C914" s="141"/>
      <c r="D914" s="141"/>
      <c r="F914" s="141"/>
      <c r="I914" s="141"/>
      <c r="L914" s="141"/>
      <c r="M914" s="141"/>
      <c r="P914" s="145"/>
    </row>
    <row r="915" spans="3:16" ht="14.1" customHeight="1" x14ac:dyDescent="0.25">
      <c r="C915" s="141"/>
      <c r="D915" s="141"/>
      <c r="F915" s="141"/>
      <c r="I915" s="141"/>
      <c r="L915" s="141"/>
      <c r="M915" s="141"/>
      <c r="P915" s="145"/>
    </row>
    <row r="916" spans="3:16" ht="14.1" customHeight="1" x14ac:dyDescent="0.25">
      <c r="C916" s="141"/>
      <c r="D916" s="141"/>
      <c r="F916" s="141"/>
      <c r="I916" s="141"/>
      <c r="L916" s="141"/>
      <c r="M916" s="141"/>
      <c r="P916" s="145"/>
    </row>
    <row r="917" spans="3:16" ht="14.1" customHeight="1" x14ac:dyDescent="0.25">
      <c r="C917" s="141"/>
      <c r="D917" s="141"/>
      <c r="F917" s="141"/>
      <c r="I917" s="141"/>
      <c r="L917" s="141"/>
      <c r="M917" s="141"/>
      <c r="P917" s="145"/>
    </row>
    <row r="918" spans="3:16" ht="14.1" customHeight="1" x14ac:dyDescent="0.25">
      <c r="C918" s="141"/>
      <c r="D918" s="141"/>
      <c r="F918" s="141"/>
      <c r="I918" s="141"/>
      <c r="L918" s="141"/>
      <c r="M918" s="141"/>
      <c r="P918" s="145"/>
    </row>
    <row r="919" spans="3:16" ht="14.1" customHeight="1" x14ac:dyDescent="0.25">
      <c r="C919" s="141"/>
      <c r="D919" s="141"/>
      <c r="F919" s="141"/>
      <c r="I919" s="141"/>
      <c r="L919" s="141"/>
      <c r="M919" s="141"/>
      <c r="P919" s="145"/>
    </row>
    <row r="920" spans="3:16" ht="14.1" customHeight="1" x14ac:dyDescent="0.25">
      <c r="C920" s="141"/>
      <c r="D920" s="141"/>
      <c r="F920" s="141"/>
      <c r="I920" s="141"/>
      <c r="L920" s="141"/>
      <c r="M920" s="141"/>
      <c r="P920" s="145"/>
    </row>
    <row r="921" spans="3:16" ht="14.1" customHeight="1" x14ac:dyDescent="0.25">
      <c r="C921" s="141"/>
      <c r="D921" s="141"/>
      <c r="F921" s="141"/>
      <c r="I921" s="141"/>
      <c r="L921" s="141"/>
      <c r="M921" s="141"/>
      <c r="P921" s="145"/>
    </row>
    <row r="922" spans="3:16" ht="14.1" customHeight="1" x14ac:dyDescent="0.25">
      <c r="C922" s="141"/>
      <c r="D922" s="141"/>
      <c r="F922" s="141"/>
      <c r="I922" s="141"/>
      <c r="L922" s="141"/>
      <c r="M922" s="141"/>
      <c r="P922" s="145"/>
    </row>
    <row r="923" spans="3:16" ht="14.1" customHeight="1" x14ac:dyDescent="0.25">
      <c r="C923" s="141"/>
      <c r="D923" s="141"/>
      <c r="F923" s="141"/>
      <c r="I923" s="141"/>
      <c r="L923" s="141"/>
      <c r="M923" s="141"/>
      <c r="P923" s="145"/>
    </row>
    <row r="924" spans="3:16" ht="14.1" customHeight="1" x14ac:dyDescent="0.25">
      <c r="C924" s="141"/>
      <c r="D924" s="141"/>
      <c r="F924" s="141"/>
      <c r="I924" s="141"/>
      <c r="L924" s="141"/>
      <c r="M924" s="141"/>
      <c r="P924" s="145"/>
    </row>
    <row r="925" spans="3:16" ht="14.1" customHeight="1" x14ac:dyDescent="0.25">
      <c r="C925" s="141"/>
      <c r="D925" s="141"/>
      <c r="F925" s="141"/>
      <c r="I925" s="141"/>
      <c r="L925" s="141"/>
      <c r="M925" s="141"/>
      <c r="P925" s="145"/>
    </row>
    <row r="926" spans="3:16" ht="14.1" customHeight="1" x14ac:dyDescent="0.25">
      <c r="C926" s="141"/>
      <c r="D926" s="141"/>
      <c r="F926" s="141"/>
      <c r="I926" s="141"/>
      <c r="L926" s="141"/>
      <c r="M926" s="141"/>
      <c r="P926" s="145"/>
    </row>
    <row r="927" spans="3:16" ht="14.1" customHeight="1" x14ac:dyDescent="0.25">
      <c r="C927" s="141"/>
      <c r="D927" s="141"/>
      <c r="F927" s="141"/>
      <c r="I927" s="141"/>
      <c r="L927" s="141"/>
      <c r="M927" s="141"/>
      <c r="P927" s="145"/>
    </row>
    <row r="928" spans="3:16" ht="14.1" customHeight="1" x14ac:dyDescent="0.25">
      <c r="C928" s="141"/>
      <c r="D928" s="141"/>
      <c r="F928" s="141"/>
      <c r="I928" s="141"/>
      <c r="L928" s="141"/>
      <c r="M928" s="141"/>
      <c r="P928" s="145"/>
    </row>
    <row r="929" spans="3:16" ht="14.1" customHeight="1" x14ac:dyDescent="0.25">
      <c r="C929" s="141"/>
      <c r="D929" s="141"/>
      <c r="F929" s="141"/>
      <c r="I929" s="141"/>
      <c r="L929" s="141"/>
      <c r="M929" s="141"/>
      <c r="P929" s="145"/>
    </row>
    <row r="930" spans="3:16" ht="14.1" customHeight="1" x14ac:dyDescent="0.25">
      <c r="C930" s="141"/>
      <c r="D930" s="141"/>
      <c r="F930" s="141"/>
      <c r="I930" s="141"/>
      <c r="L930" s="141"/>
      <c r="M930" s="141"/>
      <c r="P930" s="145"/>
    </row>
    <row r="931" spans="3:16" ht="14.1" customHeight="1" x14ac:dyDescent="0.25">
      <c r="C931" s="141"/>
      <c r="D931" s="141"/>
      <c r="F931" s="141"/>
      <c r="I931" s="141"/>
      <c r="L931" s="141"/>
      <c r="M931" s="141"/>
      <c r="P931" s="145"/>
    </row>
    <row r="932" spans="3:16" ht="14.1" customHeight="1" x14ac:dyDescent="0.25">
      <c r="C932" s="141"/>
      <c r="D932" s="141"/>
      <c r="F932" s="141"/>
      <c r="I932" s="141"/>
      <c r="L932" s="141"/>
      <c r="M932" s="141"/>
      <c r="P932" s="145"/>
    </row>
    <row r="933" spans="3:16" ht="14.1" customHeight="1" x14ac:dyDescent="0.25">
      <c r="C933" s="141"/>
      <c r="D933" s="141"/>
      <c r="F933" s="141"/>
      <c r="I933" s="141"/>
      <c r="L933" s="141"/>
      <c r="M933" s="141"/>
      <c r="P933" s="145"/>
    </row>
    <row r="934" spans="3:16" ht="14.1" customHeight="1" x14ac:dyDescent="0.25">
      <c r="C934" s="141"/>
      <c r="D934" s="141"/>
      <c r="F934" s="141"/>
      <c r="I934" s="141"/>
      <c r="L934" s="141"/>
      <c r="M934" s="141"/>
      <c r="P934" s="145"/>
    </row>
    <row r="935" spans="3:16" ht="14.1" customHeight="1" x14ac:dyDescent="0.25">
      <c r="C935" s="141"/>
      <c r="D935" s="141"/>
      <c r="F935" s="141"/>
      <c r="I935" s="141"/>
      <c r="L935" s="141"/>
      <c r="M935" s="141"/>
      <c r="P935" s="145"/>
    </row>
    <row r="936" spans="3:16" ht="14.1" customHeight="1" x14ac:dyDescent="0.25">
      <c r="C936" s="141"/>
      <c r="D936" s="141"/>
      <c r="F936" s="141"/>
      <c r="I936" s="141"/>
      <c r="L936" s="141"/>
      <c r="M936" s="141"/>
      <c r="P936" s="145"/>
    </row>
    <row r="937" spans="3:16" ht="14.1" customHeight="1" x14ac:dyDescent="0.25">
      <c r="C937" s="141"/>
      <c r="D937" s="141"/>
      <c r="F937" s="141"/>
      <c r="I937" s="141"/>
      <c r="L937" s="141"/>
      <c r="M937" s="141"/>
      <c r="P937" s="145"/>
    </row>
    <row r="938" spans="3:16" ht="14.1" customHeight="1" x14ac:dyDescent="0.25">
      <c r="C938" s="141"/>
      <c r="D938" s="141"/>
      <c r="F938" s="141"/>
      <c r="I938" s="141"/>
      <c r="L938" s="141"/>
      <c r="M938" s="141"/>
      <c r="P938" s="145"/>
    </row>
    <row r="939" spans="3:16" ht="14.1" customHeight="1" x14ac:dyDescent="0.25">
      <c r="C939" s="141"/>
      <c r="D939" s="141"/>
      <c r="F939" s="141"/>
      <c r="I939" s="141"/>
      <c r="L939" s="141"/>
      <c r="M939" s="141"/>
      <c r="P939" s="145"/>
    </row>
    <row r="940" spans="3:16" ht="14.1" customHeight="1" x14ac:dyDescent="0.25">
      <c r="C940" s="141"/>
      <c r="D940" s="141"/>
      <c r="F940" s="141"/>
      <c r="I940" s="141"/>
      <c r="L940" s="141"/>
      <c r="M940" s="141"/>
      <c r="P940" s="145"/>
    </row>
    <row r="941" spans="3:16" ht="14.1" customHeight="1" x14ac:dyDescent="0.25">
      <c r="C941" s="141"/>
      <c r="D941" s="141"/>
      <c r="F941" s="141"/>
      <c r="I941" s="141"/>
      <c r="L941" s="141"/>
      <c r="M941" s="141"/>
      <c r="P941" s="145"/>
    </row>
    <row r="942" spans="3:16" ht="14.1" customHeight="1" x14ac:dyDescent="0.25">
      <c r="C942" s="141"/>
      <c r="D942" s="141"/>
      <c r="F942" s="141"/>
      <c r="I942" s="141"/>
      <c r="L942" s="141"/>
      <c r="M942" s="141"/>
      <c r="P942" s="145"/>
    </row>
    <row r="943" spans="3:16" ht="14.1" customHeight="1" x14ac:dyDescent="0.25">
      <c r="C943" s="141"/>
      <c r="D943" s="141"/>
      <c r="F943" s="141"/>
      <c r="I943" s="141"/>
      <c r="L943" s="141"/>
      <c r="M943" s="141"/>
      <c r="P943" s="145"/>
    </row>
    <row r="944" spans="3:16" ht="14.1" customHeight="1" x14ac:dyDescent="0.25">
      <c r="C944" s="141"/>
      <c r="D944" s="141"/>
      <c r="F944" s="141"/>
      <c r="I944" s="141"/>
      <c r="L944" s="141"/>
      <c r="M944" s="141"/>
      <c r="P944" s="145"/>
    </row>
    <row r="945" spans="3:16" ht="14.1" customHeight="1" x14ac:dyDescent="0.25">
      <c r="C945" s="141"/>
      <c r="D945" s="141"/>
      <c r="F945" s="141"/>
      <c r="I945" s="141"/>
      <c r="L945" s="141"/>
      <c r="M945" s="141"/>
      <c r="P945" s="145"/>
    </row>
    <row r="946" spans="3:16" ht="14.1" customHeight="1" x14ac:dyDescent="0.25">
      <c r="C946" s="141"/>
      <c r="D946" s="141"/>
      <c r="F946" s="141"/>
      <c r="I946" s="141"/>
      <c r="L946" s="141"/>
      <c r="M946" s="141"/>
      <c r="P946" s="145"/>
    </row>
    <row r="947" spans="3:16" ht="14.1" customHeight="1" x14ac:dyDescent="0.25">
      <c r="C947" s="141"/>
      <c r="D947" s="141"/>
      <c r="F947" s="141"/>
      <c r="I947" s="141"/>
      <c r="L947" s="141"/>
      <c r="M947" s="141"/>
      <c r="P947" s="145"/>
    </row>
    <row r="948" spans="3:16" ht="14.1" customHeight="1" x14ac:dyDescent="0.25">
      <c r="C948" s="141"/>
      <c r="D948" s="141"/>
      <c r="F948" s="141"/>
      <c r="I948" s="141"/>
      <c r="L948" s="141"/>
      <c r="M948" s="141"/>
      <c r="P948" s="145"/>
    </row>
    <row r="949" spans="3:16" ht="14.1" customHeight="1" x14ac:dyDescent="0.25">
      <c r="C949" s="141"/>
      <c r="D949" s="141"/>
      <c r="F949" s="141"/>
      <c r="I949" s="141"/>
      <c r="L949" s="141"/>
      <c r="M949" s="141"/>
      <c r="P949" s="145"/>
    </row>
    <row r="950" spans="3:16" ht="14.1" customHeight="1" x14ac:dyDescent="0.25">
      <c r="C950" s="141"/>
      <c r="D950" s="141"/>
      <c r="F950" s="141"/>
      <c r="I950" s="141"/>
      <c r="L950" s="141"/>
      <c r="M950" s="141"/>
      <c r="P950" s="145"/>
    </row>
    <row r="951" spans="3:16" ht="14.1" customHeight="1" x14ac:dyDescent="0.25">
      <c r="C951" s="141"/>
      <c r="D951" s="141"/>
      <c r="F951" s="141"/>
      <c r="I951" s="141"/>
      <c r="L951" s="141"/>
      <c r="M951" s="141"/>
      <c r="P951" s="145"/>
    </row>
    <row r="952" spans="3:16" ht="14.1" customHeight="1" x14ac:dyDescent="0.25">
      <c r="C952" s="141"/>
      <c r="D952" s="141"/>
      <c r="F952" s="141"/>
      <c r="I952" s="141"/>
      <c r="L952" s="141"/>
      <c r="M952" s="141"/>
      <c r="P952" s="145"/>
    </row>
    <row r="953" spans="3:16" ht="14.1" customHeight="1" x14ac:dyDescent="0.25">
      <c r="C953" s="141"/>
      <c r="D953" s="141"/>
      <c r="F953" s="141"/>
      <c r="I953" s="141"/>
      <c r="L953" s="141"/>
      <c r="M953" s="141"/>
      <c r="P953" s="145"/>
    </row>
    <row r="954" spans="3:16" ht="14.1" customHeight="1" x14ac:dyDescent="0.25">
      <c r="C954" s="141"/>
      <c r="D954" s="141"/>
      <c r="F954" s="141"/>
      <c r="I954" s="141"/>
      <c r="L954" s="141"/>
      <c r="M954" s="141"/>
      <c r="P954" s="145"/>
    </row>
    <row r="955" spans="3:16" ht="14.1" customHeight="1" x14ac:dyDescent="0.25">
      <c r="C955" s="141"/>
      <c r="D955" s="141"/>
      <c r="F955" s="141"/>
      <c r="I955" s="141"/>
      <c r="L955" s="141"/>
      <c r="M955" s="141"/>
      <c r="P955" s="145"/>
    </row>
    <row r="956" spans="3:16" ht="14.1" customHeight="1" x14ac:dyDescent="0.25">
      <c r="C956" s="141"/>
      <c r="D956" s="141"/>
      <c r="F956" s="141"/>
      <c r="I956" s="141"/>
      <c r="L956" s="141"/>
      <c r="M956" s="141"/>
      <c r="P956" s="145"/>
    </row>
    <row r="957" spans="3:16" ht="14.1" customHeight="1" x14ac:dyDescent="0.25">
      <c r="C957" s="141"/>
      <c r="D957" s="141"/>
      <c r="F957" s="141"/>
      <c r="I957" s="141"/>
      <c r="L957" s="141"/>
      <c r="M957" s="141"/>
      <c r="P957" s="145"/>
    </row>
    <row r="958" spans="3:16" ht="14.1" customHeight="1" x14ac:dyDescent="0.25">
      <c r="C958" s="141"/>
      <c r="D958" s="141"/>
      <c r="F958" s="141"/>
      <c r="I958" s="141"/>
      <c r="L958" s="141"/>
      <c r="M958" s="141"/>
      <c r="P958" s="145"/>
    </row>
    <row r="959" spans="3:16" ht="14.1" customHeight="1" x14ac:dyDescent="0.25">
      <c r="C959" s="141"/>
      <c r="D959" s="141"/>
      <c r="F959" s="141"/>
      <c r="I959" s="141"/>
      <c r="L959" s="141"/>
      <c r="M959" s="141"/>
      <c r="P959" s="145"/>
    </row>
    <row r="960" spans="3:16" ht="14.1" customHeight="1" x14ac:dyDescent="0.25">
      <c r="C960" s="141"/>
      <c r="D960" s="141"/>
      <c r="F960" s="141"/>
      <c r="I960" s="141"/>
      <c r="L960" s="141"/>
      <c r="M960" s="141"/>
      <c r="P960" s="145"/>
    </row>
    <row r="961" spans="3:16" ht="14.1" customHeight="1" x14ac:dyDescent="0.25">
      <c r="C961" s="141"/>
      <c r="D961" s="141"/>
      <c r="F961" s="141"/>
      <c r="I961" s="141"/>
      <c r="L961" s="141"/>
      <c r="M961" s="141"/>
      <c r="P961" s="145"/>
    </row>
    <row r="962" spans="3:16" ht="14.1" customHeight="1" x14ac:dyDescent="0.25">
      <c r="C962" s="141"/>
      <c r="D962" s="141"/>
      <c r="F962" s="141"/>
      <c r="I962" s="141"/>
      <c r="L962" s="141"/>
      <c r="M962" s="141"/>
      <c r="P962" s="145"/>
    </row>
    <row r="963" spans="3:16" ht="14.1" customHeight="1" x14ac:dyDescent="0.25">
      <c r="C963" s="141"/>
      <c r="D963" s="141"/>
      <c r="F963" s="141"/>
      <c r="I963" s="141"/>
      <c r="L963" s="141"/>
      <c r="M963" s="141"/>
      <c r="P963" s="145"/>
    </row>
    <row r="964" spans="3:16" ht="14.1" customHeight="1" x14ac:dyDescent="0.25">
      <c r="C964" s="141"/>
      <c r="D964" s="141"/>
      <c r="F964" s="141"/>
      <c r="I964" s="141"/>
      <c r="L964" s="141"/>
      <c r="M964" s="141"/>
      <c r="P964" s="145"/>
    </row>
    <row r="965" spans="3:16" ht="14.1" customHeight="1" x14ac:dyDescent="0.25">
      <c r="C965" s="141"/>
      <c r="D965" s="141"/>
      <c r="F965" s="141"/>
      <c r="I965" s="141"/>
      <c r="L965" s="141"/>
      <c r="M965" s="141"/>
      <c r="P965" s="145"/>
    </row>
    <row r="966" spans="3:16" ht="14.1" customHeight="1" x14ac:dyDescent="0.25">
      <c r="C966" s="141"/>
      <c r="D966" s="141"/>
      <c r="F966" s="141"/>
      <c r="I966" s="141"/>
      <c r="L966" s="141"/>
      <c r="M966" s="141"/>
      <c r="P966" s="145"/>
    </row>
    <row r="967" spans="3:16" ht="14.1" customHeight="1" x14ac:dyDescent="0.25">
      <c r="C967" s="141"/>
      <c r="D967" s="141"/>
      <c r="F967" s="141"/>
      <c r="I967" s="141"/>
      <c r="L967" s="141"/>
      <c r="M967" s="141"/>
      <c r="P967" s="145"/>
    </row>
    <row r="968" spans="3:16" ht="14.1" customHeight="1" x14ac:dyDescent="0.25">
      <c r="C968" s="141"/>
      <c r="D968" s="141"/>
      <c r="F968" s="141"/>
      <c r="I968" s="141"/>
      <c r="L968" s="141"/>
      <c r="M968" s="141"/>
      <c r="P968" s="145"/>
    </row>
    <row r="969" spans="3:16" ht="14.1" customHeight="1" x14ac:dyDescent="0.25">
      <c r="C969" s="141"/>
      <c r="D969" s="141"/>
      <c r="F969" s="141"/>
      <c r="I969" s="141"/>
      <c r="L969" s="141"/>
      <c r="M969" s="141"/>
      <c r="P969" s="145"/>
    </row>
    <row r="970" spans="3:16" ht="14.1" customHeight="1" x14ac:dyDescent="0.25">
      <c r="C970" s="141"/>
      <c r="D970" s="141"/>
      <c r="F970" s="141"/>
      <c r="I970" s="141"/>
      <c r="L970" s="141"/>
      <c r="M970" s="141"/>
      <c r="P970" s="145"/>
    </row>
    <row r="971" spans="3:16" ht="14.1" customHeight="1" x14ac:dyDescent="0.25">
      <c r="C971" s="141"/>
      <c r="D971" s="141"/>
      <c r="F971" s="141"/>
      <c r="I971" s="141"/>
      <c r="L971" s="141"/>
      <c r="M971" s="141"/>
      <c r="P971" s="145"/>
    </row>
    <row r="972" spans="3:16" ht="14.1" customHeight="1" x14ac:dyDescent="0.25">
      <c r="C972" s="141"/>
      <c r="D972" s="141"/>
      <c r="F972" s="141"/>
      <c r="I972" s="141"/>
      <c r="L972" s="141"/>
      <c r="M972" s="141"/>
      <c r="P972" s="145"/>
    </row>
    <row r="973" spans="3:16" ht="14.1" customHeight="1" x14ac:dyDescent="0.25">
      <c r="C973" s="141"/>
      <c r="D973" s="141"/>
      <c r="F973" s="141"/>
      <c r="I973" s="141"/>
      <c r="L973" s="141"/>
      <c r="M973" s="141"/>
      <c r="P973" s="145"/>
    </row>
    <row r="974" spans="3:16" ht="14.1" customHeight="1" x14ac:dyDescent="0.25">
      <c r="C974" s="141"/>
      <c r="D974" s="141"/>
      <c r="F974" s="141"/>
      <c r="I974" s="141"/>
      <c r="L974" s="141"/>
      <c r="M974" s="141"/>
      <c r="P974" s="145"/>
    </row>
    <row r="975" spans="3:16" ht="14.1" customHeight="1" x14ac:dyDescent="0.25">
      <c r="C975" s="141"/>
      <c r="D975" s="141"/>
      <c r="F975" s="141"/>
      <c r="I975" s="141"/>
      <c r="L975" s="141"/>
      <c r="M975" s="141"/>
      <c r="P975" s="145"/>
    </row>
    <row r="976" spans="3:16" ht="14.1" customHeight="1" x14ac:dyDescent="0.25">
      <c r="C976" s="141"/>
      <c r="D976" s="141"/>
      <c r="F976" s="141"/>
      <c r="I976" s="141"/>
      <c r="L976" s="141"/>
      <c r="M976" s="141"/>
      <c r="P976" s="145"/>
    </row>
    <row r="977" spans="3:16" ht="14.1" customHeight="1" x14ac:dyDescent="0.25">
      <c r="C977" s="141"/>
      <c r="D977" s="141"/>
      <c r="F977" s="141"/>
      <c r="I977" s="141"/>
      <c r="L977" s="141"/>
      <c r="M977" s="141"/>
      <c r="P977" s="145"/>
    </row>
    <row r="978" spans="3:16" ht="14.1" customHeight="1" x14ac:dyDescent="0.25">
      <c r="C978" s="141"/>
      <c r="D978" s="141"/>
      <c r="F978" s="141"/>
      <c r="I978" s="141"/>
      <c r="L978" s="141"/>
      <c r="M978" s="141"/>
      <c r="P978" s="145"/>
    </row>
    <row r="979" spans="3:16" ht="14.1" customHeight="1" x14ac:dyDescent="0.25">
      <c r="C979" s="141"/>
      <c r="D979" s="141"/>
      <c r="F979" s="141"/>
      <c r="I979" s="141"/>
      <c r="L979" s="141"/>
      <c r="M979" s="141"/>
      <c r="P979" s="145"/>
    </row>
    <row r="980" spans="3:16" ht="14.1" customHeight="1" x14ac:dyDescent="0.25">
      <c r="C980" s="141"/>
      <c r="D980" s="141"/>
      <c r="F980" s="141"/>
      <c r="I980" s="141"/>
      <c r="L980" s="141"/>
      <c r="M980" s="141"/>
      <c r="P980" s="145"/>
    </row>
    <row r="981" spans="3:16" ht="14.1" customHeight="1" x14ac:dyDescent="0.25">
      <c r="C981" s="141"/>
      <c r="D981" s="141"/>
      <c r="F981" s="141"/>
      <c r="I981" s="141"/>
      <c r="L981" s="141"/>
      <c r="M981" s="141"/>
      <c r="P981" s="145"/>
    </row>
    <row r="982" spans="3:16" ht="14.1" customHeight="1" x14ac:dyDescent="0.25">
      <c r="C982" s="141"/>
      <c r="D982" s="141"/>
      <c r="F982" s="141"/>
      <c r="I982" s="141"/>
      <c r="L982" s="141"/>
      <c r="M982" s="141"/>
      <c r="P982" s="145"/>
    </row>
    <row r="983" spans="3:16" ht="14.1" customHeight="1" x14ac:dyDescent="0.25">
      <c r="C983" s="141"/>
      <c r="D983" s="141"/>
      <c r="F983" s="141"/>
      <c r="I983" s="141"/>
      <c r="L983" s="141"/>
      <c r="M983" s="141"/>
      <c r="P983" s="145"/>
    </row>
    <row r="984" spans="3:16" ht="14.1" customHeight="1" x14ac:dyDescent="0.25">
      <c r="C984" s="141"/>
      <c r="D984" s="141"/>
      <c r="F984" s="141"/>
      <c r="I984" s="141"/>
      <c r="L984" s="141"/>
      <c r="M984" s="141"/>
      <c r="P984" s="145"/>
    </row>
    <row r="985" spans="3:16" ht="14.1" customHeight="1" x14ac:dyDescent="0.25">
      <c r="C985" s="141"/>
      <c r="D985" s="141"/>
      <c r="F985" s="141"/>
      <c r="I985" s="141"/>
      <c r="L985" s="141"/>
      <c r="M985" s="141"/>
      <c r="P985" s="145"/>
    </row>
    <row r="986" spans="3:16" ht="14.1" customHeight="1" x14ac:dyDescent="0.25">
      <c r="C986" s="141"/>
      <c r="D986" s="141"/>
      <c r="F986" s="141"/>
      <c r="I986" s="141"/>
      <c r="L986" s="141"/>
      <c r="M986" s="141"/>
      <c r="P986" s="145"/>
    </row>
    <row r="987" spans="3:16" ht="14.1" customHeight="1" x14ac:dyDescent="0.25">
      <c r="C987" s="141"/>
      <c r="D987" s="141"/>
      <c r="F987" s="141"/>
      <c r="I987" s="141"/>
      <c r="L987" s="141"/>
      <c r="M987" s="141"/>
      <c r="P987" s="145"/>
    </row>
    <row r="988" spans="3:16" ht="14.1" customHeight="1" x14ac:dyDescent="0.25">
      <c r="C988" s="141"/>
      <c r="D988" s="141"/>
      <c r="F988" s="141"/>
      <c r="I988" s="141"/>
      <c r="L988" s="141"/>
      <c r="M988" s="141"/>
      <c r="P988" s="145"/>
    </row>
    <row r="989" spans="3:16" ht="14.1" customHeight="1" x14ac:dyDescent="0.25">
      <c r="C989" s="141"/>
      <c r="D989" s="141"/>
      <c r="F989" s="141"/>
      <c r="I989" s="141"/>
      <c r="L989" s="141"/>
      <c r="M989" s="141"/>
      <c r="P989" s="145"/>
    </row>
    <row r="990" spans="3:16" ht="14.1" customHeight="1" x14ac:dyDescent="0.25">
      <c r="C990" s="141"/>
      <c r="D990" s="141"/>
      <c r="F990" s="141"/>
      <c r="I990" s="141"/>
      <c r="L990" s="141"/>
      <c r="M990" s="141"/>
      <c r="P990" s="145"/>
    </row>
    <row r="991" spans="3:16" ht="14.1" customHeight="1" x14ac:dyDescent="0.25">
      <c r="C991" s="141"/>
      <c r="D991" s="141"/>
      <c r="F991" s="141"/>
      <c r="I991" s="141"/>
      <c r="L991" s="141"/>
      <c r="M991" s="141"/>
      <c r="P991" s="145"/>
    </row>
    <row r="992" spans="3:16" ht="14.1" customHeight="1" x14ac:dyDescent="0.25">
      <c r="C992" s="141"/>
      <c r="D992" s="141"/>
      <c r="F992" s="141"/>
      <c r="I992" s="141"/>
      <c r="L992" s="141"/>
      <c r="M992" s="141"/>
      <c r="P992" s="145"/>
    </row>
    <row r="993" spans="3:16" ht="14.1" customHeight="1" x14ac:dyDescent="0.25">
      <c r="C993" s="141"/>
      <c r="D993" s="141"/>
      <c r="F993" s="141"/>
      <c r="I993" s="141"/>
      <c r="L993" s="141"/>
      <c r="M993" s="141"/>
      <c r="P993" s="145"/>
    </row>
    <row r="994" spans="3:16" ht="14.1" customHeight="1" x14ac:dyDescent="0.25">
      <c r="C994" s="141"/>
      <c r="D994" s="141"/>
      <c r="F994" s="141"/>
      <c r="I994" s="141"/>
      <c r="L994" s="141"/>
      <c r="M994" s="141"/>
      <c r="P994" s="145"/>
    </row>
    <row r="995" spans="3:16" ht="14.1" customHeight="1" x14ac:dyDescent="0.25">
      <c r="C995" s="141"/>
      <c r="D995" s="141"/>
      <c r="F995" s="141"/>
      <c r="I995" s="141"/>
      <c r="L995" s="141"/>
      <c r="M995" s="141"/>
      <c r="P995" s="145"/>
    </row>
    <row r="996" spans="3:16" ht="14.1" customHeight="1" x14ac:dyDescent="0.25">
      <c r="C996" s="141"/>
      <c r="D996" s="141"/>
      <c r="F996" s="141"/>
      <c r="I996" s="141"/>
      <c r="L996" s="141"/>
      <c r="M996" s="141"/>
      <c r="P996" s="145"/>
    </row>
    <row r="997" spans="3:16" ht="14.1" customHeight="1" x14ac:dyDescent="0.25">
      <c r="C997" s="141"/>
      <c r="D997" s="141"/>
      <c r="F997" s="141"/>
      <c r="I997" s="141"/>
      <c r="L997" s="141"/>
      <c r="M997" s="141"/>
      <c r="P997" s="145"/>
    </row>
    <row r="998" spans="3:16" ht="14.1" customHeight="1" x14ac:dyDescent="0.25">
      <c r="C998" s="141"/>
      <c r="D998" s="141"/>
      <c r="F998" s="141"/>
      <c r="I998" s="141"/>
      <c r="L998" s="141"/>
      <c r="M998" s="141"/>
      <c r="P998" s="145"/>
    </row>
    <row r="999" spans="3:16" ht="14.1" customHeight="1" x14ac:dyDescent="0.25">
      <c r="C999" s="141"/>
      <c r="D999" s="141"/>
      <c r="F999" s="141"/>
      <c r="I999" s="141"/>
      <c r="L999" s="141"/>
      <c r="M999" s="141"/>
      <c r="P999" s="145"/>
    </row>
    <row r="1000" spans="3:16" ht="14.1" customHeight="1" x14ac:dyDescent="0.25">
      <c r="C1000" s="141"/>
      <c r="D1000" s="141"/>
      <c r="F1000" s="141"/>
      <c r="I1000" s="141"/>
      <c r="L1000" s="141"/>
      <c r="M1000" s="141"/>
      <c r="P1000" s="145"/>
    </row>
    <row r="1001" spans="3:16" ht="14.1" customHeight="1" x14ac:dyDescent="0.25">
      <c r="C1001" s="141"/>
      <c r="D1001" s="141"/>
      <c r="F1001" s="141"/>
      <c r="I1001" s="141"/>
      <c r="L1001" s="141"/>
      <c r="M1001" s="141"/>
      <c r="P1001" s="145"/>
    </row>
    <row r="1002" spans="3:16" ht="14.1" customHeight="1" x14ac:dyDescent="0.25">
      <c r="C1002" s="141"/>
      <c r="D1002" s="141"/>
      <c r="F1002" s="141"/>
      <c r="I1002" s="141"/>
      <c r="L1002" s="141"/>
      <c r="M1002" s="141"/>
      <c r="P1002" s="145"/>
    </row>
    <row r="1003" spans="3:16" ht="14.1" customHeight="1" x14ac:dyDescent="0.25">
      <c r="C1003" s="141"/>
      <c r="D1003" s="141"/>
      <c r="F1003" s="141"/>
      <c r="I1003" s="141"/>
      <c r="L1003" s="141"/>
      <c r="M1003" s="141"/>
      <c r="P1003" s="145"/>
    </row>
    <row r="1004" spans="3:16" ht="14.1" customHeight="1" x14ac:dyDescent="0.25">
      <c r="C1004" s="141"/>
      <c r="D1004" s="141"/>
      <c r="F1004" s="141"/>
      <c r="I1004" s="141"/>
      <c r="L1004" s="141"/>
      <c r="M1004" s="141"/>
      <c r="P1004" s="145"/>
    </row>
    <row r="1005" spans="3:16" ht="14.1" customHeight="1" x14ac:dyDescent="0.25">
      <c r="C1005" s="141"/>
      <c r="D1005" s="141"/>
      <c r="F1005" s="141"/>
      <c r="I1005" s="141"/>
      <c r="L1005" s="141"/>
      <c r="M1005" s="141"/>
      <c r="P1005" s="145"/>
    </row>
    <row r="1006" spans="3:16" ht="14.1" customHeight="1" x14ac:dyDescent="0.25">
      <c r="C1006" s="141"/>
      <c r="D1006" s="141"/>
      <c r="F1006" s="141"/>
      <c r="I1006" s="141"/>
      <c r="L1006" s="141"/>
      <c r="M1006" s="141"/>
      <c r="P1006" s="145"/>
    </row>
    <row r="1007" spans="3:16" ht="14.1" customHeight="1" x14ac:dyDescent="0.25">
      <c r="C1007" s="141"/>
      <c r="D1007" s="141"/>
      <c r="F1007" s="141"/>
      <c r="I1007" s="141"/>
      <c r="L1007" s="141"/>
      <c r="M1007" s="141"/>
      <c r="P1007" s="145"/>
    </row>
    <row r="1008" spans="3:16" ht="14.1" customHeight="1" x14ac:dyDescent="0.25">
      <c r="C1008" s="141"/>
      <c r="D1008" s="141"/>
      <c r="F1008" s="141"/>
      <c r="I1008" s="141"/>
      <c r="L1008" s="141"/>
      <c r="M1008" s="141"/>
      <c r="P1008" s="145"/>
    </row>
    <row r="1009" spans="3:16" ht="14.1" customHeight="1" x14ac:dyDescent="0.25">
      <c r="C1009" s="141"/>
      <c r="D1009" s="141"/>
      <c r="F1009" s="141"/>
      <c r="I1009" s="141"/>
      <c r="L1009" s="141"/>
      <c r="M1009" s="141"/>
      <c r="P1009" s="145"/>
    </row>
    <row r="1010" spans="3:16" ht="14.1" customHeight="1" x14ac:dyDescent="0.25">
      <c r="C1010" s="141"/>
      <c r="D1010" s="141"/>
      <c r="F1010" s="141"/>
      <c r="I1010" s="141"/>
      <c r="L1010" s="141"/>
      <c r="M1010" s="141"/>
      <c r="P1010" s="145"/>
    </row>
    <row r="1011" spans="3:16" ht="14.1" customHeight="1" x14ac:dyDescent="0.25">
      <c r="C1011" s="141"/>
      <c r="D1011" s="141"/>
      <c r="F1011" s="141"/>
      <c r="I1011" s="141"/>
      <c r="L1011" s="141"/>
      <c r="M1011" s="141"/>
      <c r="P1011" s="145"/>
    </row>
    <row r="1012" spans="3:16" ht="14.1" customHeight="1" x14ac:dyDescent="0.25">
      <c r="C1012" s="141"/>
      <c r="D1012" s="141"/>
      <c r="F1012" s="141"/>
      <c r="I1012" s="141"/>
      <c r="L1012" s="141"/>
      <c r="M1012" s="141"/>
      <c r="P1012" s="145"/>
    </row>
    <row r="1013" spans="3:16" ht="14.1" customHeight="1" x14ac:dyDescent="0.25">
      <c r="C1013" s="141"/>
      <c r="D1013" s="141"/>
      <c r="F1013" s="141"/>
      <c r="I1013" s="141"/>
      <c r="L1013" s="141"/>
      <c r="M1013" s="141"/>
      <c r="P1013" s="145"/>
    </row>
    <row r="1014" spans="3:16" ht="14.1" customHeight="1" x14ac:dyDescent="0.25">
      <c r="C1014" s="141"/>
      <c r="D1014" s="141"/>
      <c r="F1014" s="141"/>
      <c r="I1014" s="141"/>
      <c r="L1014" s="141"/>
      <c r="M1014" s="141"/>
      <c r="P1014" s="145"/>
    </row>
    <row r="1015" spans="3:16" ht="14.1" customHeight="1" x14ac:dyDescent="0.25">
      <c r="C1015" s="141"/>
      <c r="D1015" s="141"/>
      <c r="F1015" s="141"/>
      <c r="I1015" s="141"/>
      <c r="L1015" s="141"/>
      <c r="M1015" s="141"/>
      <c r="P1015" s="145"/>
    </row>
    <row r="1016" spans="3:16" ht="14.1" customHeight="1" x14ac:dyDescent="0.25">
      <c r="C1016" s="141"/>
      <c r="D1016" s="141"/>
      <c r="F1016" s="141"/>
      <c r="I1016" s="141"/>
      <c r="L1016" s="141"/>
      <c r="M1016" s="141"/>
      <c r="P1016" s="145"/>
    </row>
    <row r="1017" spans="3:16" ht="14.1" customHeight="1" x14ac:dyDescent="0.25">
      <c r="C1017" s="141"/>
      <c r="D1017" s="141"/>
      <c r="F1017" s="141"/>
      <c r="I1017" s="141"/>
      <c r="L1017" s="141"/>
      <c r="M1017" s="141"/>
      <c r="P1017" s="145"/>
    </row>
    <row r="1018" spans="3:16" ht="14.1" customHeight="1" x14ac:dyDescent="0.25">
      <c r="C1018" s="141"/>
      <c r="D1018" s="141"/>
      <c r="F1018" s="141"/>
      <c r="I1018" s="141"/>
      <c r="L1018" s="141"/>
      <c r="M1018" s="141"/>
      <c r="P1018" s="145"/>
    </row>
    <row r="1019" spans="3:16" ht="14.1" customHeight="1" x14ac:dyDescent="0.25">
      <c r="C1019" s="141"/>
      <c r="D1019" s="141"/>
      <c r="F1019" s="141"/>
      <c r="I1019" s="141"/>
      <c r="L1019" s="141"/>
      <c r="M1019" s="141"/>
      <c r="P1019" s="145"/>
    </row>
    <row r="1020" spans="3:16" ht="14.1" customHeight="1" x14ac:dyDescent="0.25">
      <c r="C1020" s="141"/>
      <c r="D1020" s="141"/>
      <c r="F1020" s="141"/>
      <c r="I1020" s="141"/>
      <c r="L1020" s="141"/>
      <c r="M1020" s="141"/>
      <c r="P1020" s="145"/>
    </row>
    <row r="1021" spans="3:16" ht="14.1" customHeight="1" x14ac:dyDescent="0.25">
      <c r="C1021" s="141"/>
      <c r="D1021" s="141"/>
      <c r="F1021" s="141"/>
      <c r="I1021" s="141"/>
      <c r="L1021" s="141"/>
      <c r="M1021" s="141"/>
      <c r="P1021" s="145"/>
    </row>
    <row r="1022" spans="3:16" ht="14.1" customHeight="1" x14ac:dyDescent="0.25">
      <c r="C1022" s="141"/>
      <c r="D1022" s="141"/>
      <c r="F1022" s="141"/>
      <c r="I1022" s="141"/>
      <c r="L1022" s="141"/>
      <c r="M1022" s="141"/>
      <c r="P1022" s="145"/>
    </row>
    <row r="1023" spans="3:16" ht="14.1" customHeight="1" x14ac:dyDescent="0.25">
      <c r="C1023" s="141"/>
      <c r="D1023" s="141"/>
      <c r="F1023" s="141"/>
      <c r="I1023" s="141"/>
      <c r="L1023" s="141"/>
      <c r="M1023" s="141"/>
      <c r="P1023" s="145"/>
    </row>
    <row r="1024" spans="3:16" ht="14.1" customHeight="1" x14ac:dyDescent="0.25">
      <c r="C1024" s="141"/>
      <c r="D1024" s="141"/>
      <c r="F1024" s="141"/>
      <c r="I1024" s="141"/>
      <c r="L1024" s="141"/>
      <c r="M1024" s="141"/>
      <c r="P1024" s="145"/>
    </row>
    <row r="1025" spans="3:16" ht="14.1" customHeight="1" x14ac:dyDescent="0.25">
      <c r="C1025" s="141"/>
      <c r="D1025" s="141"/>
      <c r="F1025" s="141"/>
      <c r="I1025" s="141"/>
      <c r="L1025" s="141"/>
      <c r="M1025" s="141"/>
      <c r="P1025" s="145"/>
    </row>
    <row r="1026" spans="3:16" ht="14.1" customHeight="1" x14ac:dyDescent="0.25">
      <c r="C1026" s="141"/>
      <c r="D1026" s="141"/>
      <c r="F1026" s="141"/>
      <c r="I1026" s="141"/>
      <c r="L1026" s="141"/>
      <c r="M1026" s="141"/>
      <c r="P1026" s="145"/>
    </row>
    <row r="1027" spans="3:16" ht="14.1" customHeight="1" x14ac:dyDescent="0.25">
      <c r="C1027" s="141"/>
      <c r="D1027" s="141"/>
      <c r="F1027" s="141"/>
      <c r="I1027" s="141"/>
      <c r="L1027" s="141"/>
      <c r="M1027" s="141"/>
      <c r="P1027" s="145"/>
    </row>
    <row r="1028" spans="3:16" ht="14.1" customHeight="1" x14ac:dyDescent="0.25">
      <c r="C1028" s="141"/>
      <c r="D1028" s="141"/>
      <c r="F1028" s="141"/>
      <c r="I1028" s="141"/>
      <c r="L1028" s="141"/>
      <c r="M1028" s="141"/>
      <c r="P1028" s="145"/>
    </row>
    <row r="1029" spans="3:16" ht="14.1" customHeight="1" x14ac:dyDescent="0.25">
      <c r="C1029" s="141"/>
      <c r="D1029" s="141"/>
      <c r="F1029" s="141"/>
      <c r="I1029" s="141"/>
      <c r="L1029" s="141"/>
      <c r="M1029" s="141"/>
      <c r="P1029" s="145"/>
    </row>
    <row r="1030" spans="3:16" ht="14.1" customHeight="1" x14ac:dyDescent="0.25">
      <c r="C1030" s="141"/>
      <c r="D1030" s="141"/>
      <c r="F1030" s="141"/>
      <c r="I1030" s="141"/>
      <c r="L1030" s="141"/>
      <c r="M1030" s="141"/>
      <c r="P1030" s="145"/>
    </row>
    <row r="1031" spans="3:16" ht="14.1" customHeight="1" x14ac:dyDescent="0.25">
      <c r="C1031" s="141"/>
      <c r="D1031" s="141"/>
      <c r="F1031" s="141"/>
      <c r="I1031" s="141"/>
      <c r="L1031" s="141"/>
      <c r="M1031" s="141"/>
      <c r="P1031" s="145"/>
    </row>
    <row r="1032" spans="3:16" ht="14.1" customHeight="1" x14ac:dyDescent="0.25">
      <c r="C1032" s="141"/>
      <c r="D1032" s="141"/>
      <c r="F1032" s="141"/>
      <c r="I1032" s="141"/>
      <c r="L1032" s="141"/>
      <c r="M1032" s="141"/>
      <c r="P1032" s="145"/>
    </row>
    <row r="1033" spans="3:16" ht="14.1" customHeight="1" x14ac:dyDescent="0.25">
      <c r="C1033" s="141"/>
      <c r="D1033" s="141"/>
      <c r="F1033" s="141"/>
      <c r="I1033" s="141"/>
      <c r="L1033" s="141"/>
      <c r="M1033" s="141"/>
      <c r="P1033" s="145"/>
    </row>
    <row r="1034" spans="3:16" ht="14.1" customHeight="1" x14ac:dyDescent="0.25">
      <c r="C1034" s="141"/>
      <c r="D1034" s="141"/>
      <c r="F1034" s="141"/>
      <c r="I1034" s="141"/>
      <c r="L1034" s="141"/>
      <c r="M1034" s="141"/>
      <c r="P1034" s="145"/>
    </row>
    <row r="1035" spans="3:16" ht="14.1" customHeight="1" x14ac:dyDescent="0.25">
      <c r="C1035" s="141"/>
      <c r="D1035" s="141"/>
      <c r="F1035" s="141"/>
      <c r="I1035" s="141"/>
      <c r="L1035" s="141"/>
      <c r="M1035" s="141"/>
      <c r="P1035" s="145"/>
    </row>
    <row r="1036" spans="3:16" ht="14.1" customHeight="1" x14ac:dyDescent="0.25">
      <c r="C1036" s="141"/>
      <c r="D1036" s="141"/>
      <c r="F1036" s="141"/>
      <c r="I1036" s="141"/>
      <c r="L1036" s="141"/>
      <c r="M1036" s="141"/>
      <c r="P1036" s="145"/>
    </row>
    <row r="1037" spans="3:16" ht="14.1" customHeight="1" x14ac:dyDescent="0.25">
      <c r="C1037" s="141"/>
      <c r="D1037" s="141"/>
      <c r="F1037" s="141"/>
      <c r="I1037" s="141"/>
      <c r="L1037" s="141"/>
      <c r="M1037" s="141"/>
      <c r="P1037" s="145"/>
    </row>
    <row r="1038" spans="3:16" ht="14.1" customHeight="1" x14ac:dyDescent="0.25">
      <c r="C1038" s="141"/>
      <c r="D1038" s="141"/>
      <c r="F1038" s="141"/>
      <c r="I1038" s="141"/>
      <c r="L1038" s="141"/>
      <c r="M1038" s="141"/>
      <c r="P1038" s="145"/>
    </row>
    <row r="1039" spans="3:16" ht="14.1" customHeight="1" x14ac:dyDescent="0.25">
      <c r="C1039" s="141"/>
      <c r="D1039" s="141"/>
      <c r="F1039" s="141"/>
      <c r="I1039" s="141"/>
      <c r="L1039" s="141"/>
      <c r="M1039" s="141"/>
      <c r="P1039" s="145"/>
    </row>
    <row r="1040" spans="3:16" ht="14.1" customHeight="1" x14ac:dyDescent="0.25">
      <c r="C1040" s="141"/>
      <c r="D1040" s="141"/>
      <c r="F1040" s="141"/>
      <c r="I1040" s="141"/>
      <c r="L1040" s="141"/>
      <c r="M1040" s="141"/>
      <c r="P1040" s="145"/>
    </row>
    <row r="1041" spans="3:16" ht="14.1" customHeight="1" x14ac:dyDescent="0.25">
      <c r="C1041" s="141"/>
      <c r="D1041" s="141"/>
      <c r="F1041" s="141"/>
      <c r="I1041" s="141"/>
      <c r="L1041" s="141"/>
      <c r="M1041" s="141"/>
      <c r="P1041" s="145"/>
    </row>
    <row r="1042" spans="3:16" ht="14.1" customHeight="1" x14ac:dyDescent="0.25">
      <c r="C1042" s="141"/>
      <c r="D1042" s="141"/>
      <c r="F1042" s="141"/>
      <c r="I1042" s="141"/>
      <c r="L1042" s="141"/>
      <c r="M1042" s="141"/>
      <c r="P1042" s="145"/>
    </row>
    <row r="1043" spans="3:16" ht="14.1" customHeight="1" x14ac:dyDescent="0.25">
      <c r="C1043" s="141"/>
      <c r="D1043" s="141"/>
      <c r="F1043" s="141"/>
      <c r="I1043" s="141"/>
      <c r="L1043" s="141"/>
      <c r="M1043" s="141"/>
      <c r="P1043" s="145"/>
    </row>
    <row r="1044" spans="3:16" ht="14.1" customHeight="1" x14ac:dyDescent="0.25">
      <c r="C1044" s="141"/>
      <c r="D1044" s="141"/>
      <c r="F1044" s="141"/>
      <c r="I1044" s="141"/>
      <c r="L1044" s="141"/>
      <c r="M1044" s="141"/>
      <c r="P1044" s="145"/>
    </row>
    <row r="1045" spans="3:16" ht="14.1" customHeight="1" x14ac:dyDescent="0.25">
      <c r="C1045" s="141"/>
      <c r="D1045" s="141"/>
      <c r="F1045" s="141"/>
      <c r="I1045" s="141"/>
      <c r="L1045" s="141"/>
      <c r="M1045" s="141"/>
      <c r="P1045" s="145"/>
    </row>
    <row r="1046" spans="3:16" ht="14.1" customHeight="1" x14ac:dyDescent="0.25">
      <c r="C1046" s="141"/>
      <c r="D1046" s="141"/>
      <c r="F1046" s="141"/>
      <c r="I1046" s="141"/>
      <c r="L1046" s="141"/>
      <c r="M1046" s="141"/>
      <c r="P1046" s="145"/>
    </row>
    <row r="1047" spans="3:16" ht="14.1" customHeight="1" x14ac:dyDescent="0.25">
      <c r="C1047" s="141"/>
      <c r="D1047" s="141"/>
      <c r="F1047" s="141"/>
      <c r="I1047" s="141"/>
      <c r="L1047" s="141"/>
      <c r="M1047" s="141"/>
      <c r="P1047" s="145"/>
    </row>
    <row r="1048" spans="3:16" ht="14.1" customHeight="1" x14ac:dyDescent="0.25">
      <c r="C1048" s="141"/>
      <c r="D1048" s="141"/>
      <c r="F1048" s="141"/>
      <c r="I1048" s="141"/>
      <c r="L1048" s="141"/>
      <c r="M1048" s="141"/>
      <c r="P1048" s="145"/>
    </row>
    <row r="1049" spans="3:16" ht="14.1" customHeight="1" x14ac:dyDescent="0.25">
      <c r="C1049" s="141"/>
      <c r="D1049" s="141"/>
      <c r="F1049" s="141"/>
      <c r="I1049" s="141"/>
      <c r="L1049" s="141"/>
      <c r="M1049" s="141"/>
      <c r="P1049" s="145"/>
    </row>
    <row r="1050" spans="3:16" ht="14.1" customHeight="1" x14ac:dyDescent="0.25">
      <c r="C1050" s="141"/>
      <c r="D1050" s="141"/>
      <c r="F1050" s="141"/>
      <c r="I1050" s="141"/>
      <c r="L1050" s="141"/>
      <c r="M1050" s="141"/>
      <c r="P1050" s="145"/>
    </row>
    <row r="1051" spans="3:16" ht="14.1" customHeight="1" x14ac:dyDescent="0.25">
      <c r="C1051" s="141"/>
      <c r="D1051" s="141"/>
      <c r="F1051" s="141"/>
      <c r="I1051" s="141"/>
      <c r="L1051" s="141"/>
      <c r="M1051" s="141"/>
      <c r="P1051" s="145"/>
    </row>
    <row r="1052" spans="3:16" ht="14.1" customHeight="1" x14ac:dyDescent="0.25">
      <c r="C1052" s="141"/>
      <c r="D1052" s="141"/>
      <c r="F1052" s="141"/>
      <c r="I1052" s="141"/>
      <c r="L1052" s="141"/>
      <c r="M1052" s="141"/>
      <c r="P1052" s="145"/>
    </row>
    <row r="1053" spans="3:16" ht="14.1" customHeight="1" x14ac:dyDescent="0.25">
      <c r="C1053" s="141"/>
      <c r="D1053" s="141"/>
      <c r="F1053" s="141"/>
      <c r="I1053" s="141"/>
      <c r="L1053" s="141"/>
      <c r="M1053" s="141"/>
      <c r="P1053" s="145"/>
    </row>
    <row r="1054" spans="3:16" ht="14.1" customHeight="1" x14ac:dyDescent="0.25">
      <c r="C1054" s="141"/>
      <c r="D1054" s="141"/>
      <c r="F1054" s="141"/>
      <c r="I1054" s="141"/>
      <c r="L1054" s="141"/>
      <c r="M1054" s="141"/>
      <c r="P1054" s="145"/>
    </row>
    <row r="1055" spans="3:16" ht="14.1" customHeight="1" x14ac:dyDescent="0.25">
      <c r="C1055" s="141"/>
      <c r="D1055" s="141"/>
      <c r="F1055" s="141"/>
      <c r="I1055" s="141"/>
      <c r="L1055" s="141"/>
      <c r="M1055" s="141"/>
      <c r="P1055" s="145"/>
    </row>
    <row r="1056" spans="3:16" ht="14.1" customHeight="1" x14ac:dyDescent="0.25">
      <c r="C1056" s="141"/>
      <c r="D1056" s="141"/>
      <c r="F1056" s="141"/>
      <c r="I1056" s="141"/>
      <c r="L1056" s="141"/>
      <c r="M1056" s="141"/>
      <c r="P1056" s="145"/>
    </row>
    <row r="1057" spans="3:16" ht="14.1" customHeight="1" x14ac:dyDescent="0.25">
      <c r="C1057" s="141"/>
      <c r="D1057" s="141"/>
      <c r="F1057" s="141"/>
      <c r="I1057" s="141"/>
      <c r="L1057" s="141"/>
      <c r="M1057" s="141"/>
      <c r="P1057" s="145"/>
    </row>
    <row r="1058" spans="3:16" ht="14.1" customHeight="1" x14ac:dyDescent="0.25">
      <c r="C1058" s="141"/>
      <c r="D1058" s="141"/>
      <c r="F1058" s="141"/>
      <c r="I1058" s="141"/>
      <c r="L1058" s="141"/>
      <c r="M1058" s="141"/>
      <c r="P1058" s="145"/>
    </row>
    <row r="1059" spans="3:16" ht="14.1" customHeight="1" x14ac:dyDescent="0.25">
      <c r="C1059" s="141"/>
      <c r="D1059" s="141"/>
      <c r="F1059" s="141"/>
      <c r="I1059" s="141"/>
      <c r="L1059" s="141"/>
      <c r="M1059" s="141"/>
      <c r="P1059" s="145"/>
    </row>
    <row r="1060" spans="3:16" ht="14.1" customHeight="1" x14ac:dyDescent="0.25">
      <c r="C1060" s="141"/>
      <c r="D1060" s="141"/>
      <c r="F1060" s="141"/>
      <c r="I1060" s="141"/>
      <c r="L1060" s="141"/>
      <c r="M1060" s="141"/>
      <c r="P1060" s="145"/>
    </row>
    <row r="1061" spans="3:16" ht="14.1" customHeight="1" x14ac:dyDescent="0.25">
      <c r="C1061" s="141"/>
      <c r="D1061" s="141"/>
      <c r="F1061" s="141"/>
      <c r="I1061" s="141"/>
      <c r="L1061" s="141"/>
      <c r="M1061" s="141"/>
      <c r="P1061" s="145"/>
    </row>
    <row r="1062" spans="3:16" ht="14.1" customHeight="1" x14ac:dyDescent="0.25">
      <c r="C1062" s="141"/>
      <c r="D1062" s="141"/>
      <c r="F1062" s="141"/>
      <c r="I1062" s="141"/>
      <c r="L1062" s="141"/>
      <c r="M1062" s="141"/>
      <c r="P1062" s="145"/>
    </row>
    <row r="1063" spans="3:16" ht="14.1" customHeight="1" x14ac:dyDescent="0.25">
      <c r="C1063" s="141"/>
      <c r="D1063" s="141"/>
      <c r="F1063" s="141"/>
      <c r="I1063" s="141"/>
      <c r="L1063" s="141"/>
      <c r="M1063" s="141"/>
      <c r="P1063" s="145"/>
    </row>
    <row r="1064" spans="3:16" ht="14.1" customHeight="1" x14ac:dyDescent="0.25">
      <c r="C1064" s="141"/>
      <c r="D1064" s="141"/>
      <c r="F1064" s="141"/>
      <c r="I1064" s="141"/>
      <c r="L1064" s="141"/>
      <c r="M1064" s="141"/>
      <c r="P1064" s="145"/>
    </row>
    <row r="1065" spans="3:16" ht="14.1" customHeight="1" x14ac:dyDescent="0.25">
      <c r="C1065" s="141"/>
      <c r="D1065" s="141"/>
      <c r="F1065" s="141"/>
      <c r="I1065" s="141"/>
      <c r="L1065" s="141"/>
      <c r="M1065" s="141"/>
      <c r="P1065" s="145"/>
    </row>
    <row r="1066" spans="3:16" ht="14.1" customHeight="1" x14ac:dyDescent="0.25">
      <c r="C1066" s="141"/>
      <c r="D1066" s="141"/>
      <c r="F1066" s="141"/>
      <c r="I1066" s="141"/>
      <c r="L1066" s="141"/>
      <c r="M1066" s="141"/>
      <c r="P1066" s="145"/>
    </row>
    <row r="1067" spans="3:16" ht="14.1" customHeight="1" x14ac:dyDescent="0.25">
      <c r="C1067" s="141"/>
      <c r="D1067" s="141"/>
      <c r="F1067" s="141"/>
      <c r="I1067" s="141"/>
      <c r="L1067" s="141"/>
      <c r="M1067" s="141"/>
      <c r="P1067" s="145"/>
    </row>
    <row r="1068" spans="3:16" ht="14.1" customHeight="1" x14ac:dyDescent="0.25">
      <c r="C1068" s="141"/>
      <c r="D1068" s="141"/>
      <c r="F1068" s="141"/>
      <c r="I1068" s="141"/>
      <c r="L1068" s="141"/>
      <c r="M1068" s="141"/>
      <c r="P1068" s="145"/>
    </row>
    <row r="1069" spans="3:16" ht="14.1" customHeight="1" x14ac:dyDescent="0.25">
      <c r="C1069" s="141"/>
      <c r="D1069" s="141"/>
      <c r="F1069" s="141"/>
      <c r="I1069" s="141"/>
      <c r="L1069" s="141"/>
      <c r="M1069" s="141"/>
      <c r="P1069" s="145"/>
    </row>
    <row r="1070" spans="3:16" ht="14.1" customHeight="1" x14ac:dyDescent="0.25">
      <c r="C1070" s="141"/>
      <c r="D1070" s="141"/>
      <c r="F1070" s="141"/>
      <c r="I1070" s="141"/>
      <c r="L1070" s="141"/>
      <c r="M1070" s="141"/>
      <c r="P1070" s="145"/>
    </row>
    <row r="1071" spans="3:16" ht="14.1" customHeight="1" x14ac:dyDescent="0.25">
      <c r="C1071" s="141"/>
      <c r="D1071" s="141"/>
      <c r="F1071" s="141"/>
      <c r="I1071" s="141"/>
      <c r="L1071" s="141"/>
      <c r="M1071" s="141"/>
      <c r="P1071" s="145"/>
    </row>
    <row r="1072" spans="3:16" ht="14.1" customHeight="1" x14ac:dyDescent="0.25">
      <c r="C1072" s="141"/>
      <c r="D1072" s="141"/>
      <c r="F1072" s="141"/>
      <c r="I1072" s="141"/>
      <c r="L1072" s="141"/>
      <c r="M1072" s="141"/>
      <c r="P1072" s="145"/>
    </row>
    <row r="1073" spans="3:16" ht="14.1" customHeight="1" x14ac:dyDescent="0.25">
      <c r="C1073" s="141"/>
      <c r="D1073" s="141"/>
      <c r="F1073" s="141"/>
      <c r="I1073" s="141"/>
      <c r="L1073" s="141"/>
      <c r="M1073" s="141"/>
      <c r="P1073" s="145"/>
    </row>
    <row r="1074" spans="3:16" ht="14.1" customHeight="1" x14ac:dyDescent="0.25">
      <c r="C1074" s="141"/>
      <c r="D1074" s="141"/>
      <c r="F1074" s="141"/>
      <c r="I1074" s="141"/>
      <c r="L1074" s="141"/>
      <c r="M1074" s="141"/>
      <c r="P1074" s="145"/>
    </row>
    <row r="1075" spans="3:16" ht="14.1" customHeight="1" x14ac:dyDescent="0.25">
      <c r="C1075" s="141"/>
      <c r="D1075" s="141"/>
      <c r="F1075" s="141"/>
      <c r="I1075" s="141"/>
      <c r="L1075" s="141"/>
      <c r="M1075" s="141"/>
      <c r="P1075" s="145"/>
    </row>
    <row r="1076" spans="3:16" ht="14.1" customHeight="1" x14ac:dyDescent="0.25">
      <c r="C1076" s="141"/>
      <c r="D1076" s="141"/>
      <c r="F1076" s="141"/>
      <c r="I1076" s="141"/>
      <c r="L1076" s="141"/>
      <c r="M1076" s="141"/>
      <c r="P1076" s="145"/>
    </row>
    <row r="1077" spans="3:16" ht="14.1" customHeight="1" x14ac:dyDescent="0.25">
      <c r="C1077" s="141"/>
      <c r="D1077" s="141"/>
      <c r="F1077" s="141"/>
      <c r="I1077" s="141"/>
      <c r="L1077" s="141"/>
      <c r="M1077" s="141"/>
      <c r="P1077" s="145"/>
    </row>
    <row r="1078" spans="3:16" ht="14.1" customHeight="1" x14ac:dyDescent="0.25">
      <c r="C1078" s="141"/>
      <c r="D1078" s="141"/>
      <c r="F1078" s="141"/>
      <c r="I1078" s="141"/>
      <c r="L1078" s="141"/>
      <c r="M1078" s="141"/>
      <c r="P1078" s="145"/>
    </row>
    <row r="1079" spans="3:16" ht="14.1" customHeight="1" x14ac:dyDescent="0.25">
      <c r="C1079" s="141"/>
      <c r="D1079" s="141"/>
      <c r="F1079" s="141"/>
      <c r="I1079" s="141"/>
      <c r="L1079" s="141"/>
      <c r="M1079" s="141"/>
      <c r="P1079" s="145"/>
    </row>
    <row r="1080" spans="3:16" ht="14.1" customHeight="1" x14ac:dyDescent="0.25">
      <c r="C1080" s="141"/>
      <c r="D1080" s="141"/>
      <c r="F1080" s="141"/>
      <c r="I1080" s="141"/>
      <c r="L1080" s="141"/>
      <c r="M1080" s="141"/>
      <c r="P1080" s="145"/>
    </row>
    <row r="1081" spans="3:16" ht="14.1" customHeight="1" x14ac:dyDescent="0.25">
      <c r="C1081" s="141"/>
      <c r="D1081" s="141"/>
      <c r="F1081" s="141"/>
      <c r="I1081" s="141"/>
      <c r="L1081" s="141"/>
      <c r="M1081" s="141"/>
      <c r="P1081" s="145"/>
    </row>
    <row r="1082" spans="3:16" ht="14.1" customHeight="1" x14ac:dyDescent="0.25">
      <c r="C1082" s="141"/>
      <c r="D1082" s="141"/>
      <c r="F1082" s="141"/>
      <c r="I1082" s="141"/>
      <c r="L1082" s="141"/>
      <c r="M1082" s="141"/>
      <c r="P1082" s="145"/>
    </row>
    <row r="1083" spans="3:16" ht="14.1" customHeight="1" x14ac:dyDescent="0.25">
      <c r="C1083" s="141"/>
      <c r="D1083" s="141"/>
      <c r="F1083" s="141"/>
      <c r="I1083" s="141"/>
      <c r="L1083" s="141"/>
      <c r="M1083" s="141"/>
      <c r="P1083" s="145"/>
    </row>
    <row r="1084" spans="3:16" ht="14.1" customHeight="1" x14ac:dyDescent="0.25">
      <c r="C1084" s="141"/>
      <c r="D1084" s="141"/>
      <c r="F1084" s="141"/>
      <c r="I1084" s="141"/>
      <c r="L1084" s="141"/>
      <c r="M1084" s="141"/>
      <c r="P1084" s="145"/>
    </row>
    <row r="1085" spans="3:16" ht="14.1" customHeight="1" x14ac:dyDescent="0.25">
      <c r="C1085" s="141"/>
      <c r="D1085" s="141"/>
      <c r="F1085" s="141"/>
      <c r="I1085" s="141"/>
      <c r="L1085" s="141"/>
      <c r="M1085" s="141"/>
      <c r="P1085" s="145"/>
    </row>
    <row r="1086" spans="3:16" ht="14.1" customHeight="1" x14ac:dyDescent="0.25">
      <c r="C1086" s="141"/>
      <c r="D1086" s="141"/>
      <c r="F1086" s="141"/>
      <c r="I1086" s="141"/>
      <c r="L1086" s="141"/>
      <c r="M1086" s="141"/>
      <c r="P1086" s="145"/>
    </row>
    <row r="1087" spans="3:16" ht="14.1" customHeight="1" x14ac:dyDescent="0.25">
      <c r="C1087" s="141"/>
      <c r="D1087" s="141"/>
      <c r="F1087" s="141"/>
      <c r="I1087" s="141"/>
      <c r="L1087" s="141"/>
      <c r="M1087" s="141"/>
      <c r="P1087" s="145"/>
    </row>
    <row r="1088" spans="3:16" ht="14.1" customHeight="1" x14ac:dyDescent="0.25">
      <c r="C1088" s="141"/>
      <c r="D1088" s="141"/>
      <c r="F1088" s="141"/>
      <c r="I1088" s="141"/>
      <c r="L1088" s="141"/>
      <c r="M1088" s="141"/>
      <c r="P1088" s="145"/>
    </row>
    <row r="1089" spans="3:16" ht="14.1" customHeight="1" x14ac:dyDescent="0.25">
      <c r="C1089" s="141"/>
      <c r="D1089" s="141"/>
      <c r="F1089" s="141"/>
      <c r="I1089" s="141"/>
      <c r="L1089" s="141"/>
      <c r="M1089" s="141"/>
      <c r="P1089" s="145"/>
    </row>
    <row r="1090" spans="3:16" ht="14.1" customHeight="1" x14ac:dyDescent="0.25">
      <c r="C1090" s="141"/>
      <c r="D1090" s="141"/>
      <c r="F1090" s="141"/>
      <c r="I1090" s="141"/>
      <c r="L1090" s="141"/>
      <c r="M1090" s="141"/>
      <c r="P1090" s="145"/>
    </row>
    <row r="1091" spans="3:16" ht="14.1" customHeight="1" x14ac:dyDescent="0.25">
      <c r="C1091" s="141"/>
      <c r="D1091" s="141"/>
      <c r="F1091" s="141"/>
      <c r="I1091" s="141"/>
      <c r="L1091" s="141"/>
      <c r="M1091" s="141"/>
      <c r="P1091" s="145"/>
    </row>
    <row r="1092" spans="3:16" ht="14.1" customHeight="1" x14ac:dyDescent="0.25">
      <c r="C1092" s="141"/>
      <c r="D1092" s="141"/>
      <c r="F1092" s="141"/>
      <c r="I1092" s="141"/>
      <c r="L1092" s="141"/>
      <c r="M1092" s="141"/>
      <c r="P1092" s="145"/>
    </row>
    <row r="1093" spans="3:16" ht="14.1" customHeight="1" x14ac:dyDescent="0.25">
      <c r="C1093" s="141"/>
      <c r="D1093" s="141"/>
      <c r="F1093" s="141"/>
      <c r="I1093" s="141"/>
      <c r="L1093" s="141"/>
      <c r="M1093" s="141"/>
      <c r="P1093" s="145"/>
    </row>
    <row r="1094" spans="3:16" ht="14.1" customHeight="1" x14ac:dyDescent="0.25">
      <c r="C1094" s="141"/>
      <c r="D1094" s="141"/>
      <c r="F1094" s="141"/>
      <c r="I1094" s="141"/>
      <c r="L1094" s="141"/>
      <c r="M1094" s="141"/>
      <c r="P1094" s="145"/>
    </row>
    <row r="1095" spans="3:16" ht="14.1" customHeight="1" x14ac:dyDescent="0.25">
      <c r="C1095" s="141"/>
      <c r="D1095" s="141"/>
      <c r="F1095" s="141"/>
      <c r="I1095" s="141"/>
      <c r="L1095" s="141"/>
      <c r="M1095" s="141"/>
      <c r="P1095" s="145"/>
    </row>
    <row r="1096" spans="3:16" ht="14.1" customHeight="1" x14ac:dyDescent="0.25">
      <c r="C1096" s="141"/>
      <c r="D1096" s="141"/>
      <c r="F1096" s="141"/>
      <c r="I1096" s="141"/>
      <c r="L1096" s="141"/>
      <c r="M1096" s="141"/>
      <c r="P1096" s="145"/>
    </row>
    <row r="1097" spans="3:16" ht="14.1" customHeight="1" x14ac:dyDescent="0.25">
      <c r="C1097" s="141"/>
      <c r="D1097" s="141"/>
      <c r="F1097" s="141"/>
      <c r="I1097" s="141"/>
      <c r="L1097" s="141"/>
      <c r="M1097" s="141"/>
      <c r="P1097" s="145"/>
    </row>
    <row r="1098" spans="3:16" ht="14.1" customHeight="1" x14ac:dyDescent="0.25">
      <c r="C1098" s="141"/>
      <c r="D1098" s="141"/>
      <c r="F1098" s="141"/>
      <c r="I1098" s="141"/>
      <c r="L1098" s="141"/>
      <c r="M1098" s="141"/>
      <c r="P1098" s="145"/>
    </row>
    <row r="1099" spans="3:16" ht="14.1" customHeight="1" x14ac:dyDescent="0.25">
      <c r="C1099" s="141"/>
      <c r="D1099" s="141"/>
      <c r="F1099" s="141"/>
      <c r="I1099" s="141"/>
      <c r="L1099" s="141"/>
      <c r="M1099" s="141"/>
      <c r="P1099" s="145"/>
    </row>
    <row r="1100" spans="3:16" ht="14.1" customHeight="1" x14ac:dyDescent="0.25">
      <c r="C1100" s="141"/>
      <c r="D1100" s="141"/>
      <c r="F1100" s="141"/>
      <c r="I1100" s="141"/>
      <c r="L1100" s="141"/>
      <c r="M1100" s="141"/>
      <c r="P1100" s="145"/>
    </row>
    <row r="1101" spans="3:16" ht="14.1" customHeight="1" x14ac:dyDescent="0.25">
      <c r="C1101" s="141"/>
      <c r="D1101" s="141"/>
      <c r="F1101" s="141"/>
      <c r="I1101" s="141"/>
      <c r="L1101" s="141"/>
      <c r="M1101" s="141"/>
      <c r="P1101" s="145"/>
    </row>
    <row r="1102" spans="3:16" ht="14.1" customHeight="1" x14ac:dyDescent="0.25">
      <c r="C1102" s="141"/>
      <c r="D1102" s="141"/>
      <c r="F1102" s="141"/>
      <c r="I1102" s="141"/>
      <c r="L1102" s="141"/>
      <c r="M1102" s="141"/>
      <c r="P1102" s="145"/>
    </row>
    <row r="1103" spans="3:16" ht="14.1" customHeight="1" x14ac:dyDescent="0.25">
      <c r="C1103" s="141"/>
      <c r="D1103" s="141"/>
      <c r="F1103" s="141"/>
      <c r="I1103" s="141"/>
      <c r="L1103" s="141"/>
      <c r="M1103" s="141"/>
      <c r="P1103" s="145"/>
    </row>
    <row r="1104" spans="3:16" ht="14.1" customHeight="1" x14ac:dyDescent="0.25">
      <c r="C1104" s="141"/>
      <c r="D1104" s="141"/>
      <c r="F1104" s="141"/>
      <c r="I1104" s="141"/>
      <c r="L1104" s="141"/>
      <c r="M1104" s="141"/>
      <c r="P1104" s="145"/>
    </row>
    <row r="1105" spans="3:16" ht="14.1" customHeight="1" x14ac:dyDescent="0.25">
      <c r="C1105" s="141"/>
      <c r="D1105" s="141"/>
      <c r="F1105" s="141"/>
      <c r="I1105" s="141"/>
      <c r="L1105" s="141"/>
      <c r="M1105" s="141"/>
      <c r="P1105" s="145"/>
    </row>
    <row r="1106" spans="3:16" ht="14.1" customHeight="1" x14ac:dyDescent="0.25">
      <c r="C1106" s="141"/>
      <c r="D1106" s="141"/>
      <c r="F1106" s="141"/>
      <c r="I1106" s="141"/>
      <c r="L1106" s="141"/>
      <c r="M1106" s="141"/>
      <c r="P1106" s="145"/>
    </row>
    <row r="1107" spans="3:16" ht="14.1" customHeight="1" x14ac:dyDescent="0.25">
      <c r="C1107" s="141"/>
      <c r="D1107" s="141"/>
      <c r="F1107" s="141"/>
      <c r="I1107" s="141"/>
      <c r="L1107" s="141"/>
      <c r="M1107" s="141"/>
      <c r="P1107" s="145"/>
    </row>
    <row r="1108" spans="3:16" ht="14.1" customHeight="1" x14ac:dyDescent="0.25">
      <c r="C1108" s="141"/>
      <c r="D1108" s="141"/>
      <c r="F1108" s="141"/>
      <c r="I1108" s="141"/>
      <c r="L1108" s="141"/>
      <c r="M1108" s="141"/>
      <c r="P1108" s="145"/>
    </row>
    <row r="1109" spans="3:16" ht="14.1" customHeight="1" x14ac:dyDescent="0.25">
      <c r="C1109" s="141"/>
      <c r="D1109" s="141"/>
      <c r="F1109" s="141"/>
      <c r="I1109" s="141"/>
      <c r="L1109" s="141"/>
      <c r="M1109" s="141"/>
      <c r="P1109" s="145"/>
    </row>
    <row r="1110" spans="3:16" ht="14.1" customHeight="1" x14ac:dyDescent="0.25">
      <c r="C1110" s="141"/>
      <c r="D1110" s="141"/>
      <c r="F1110" s="141"/>
      <c r="I1110" s="141"/>
      <c r="L1110" s="141"/>
      <c r="M1110" s="141"/>
      <c r="P1110" s="145"/>
    </row>
    <row r="1111" spans="3:16" ht="14.1" customHeight="1" x14ac:dyDescent="0.25">
      <c r="C1111" s="141"/>
      <c r="D1111" s="141"/>
      <c r="F1111" s="141"/>
      <c r="I1111" s="141"/>
      <c r="L1111" s="141"/>
      <c r="M1111" s="141"/>
      <c r="P1111" s="145"/>
    </row>
    <row r="1112" spans="3:16" ht="14.1" customHeight="1" x14ac:dyDescent="0.25">
      <c r="C1112" s="141"/>
      <c r="D1112" s="141"/>
      <c r="F1112" s="141"/>
      <c r="I1112" s="141"/>
      <c r="L1112" s="141"/>
      <c r="M1112" s="141"/>
      <c r="P1112" s="145"/>
    </row>
    <row r="1113" spans="3:16" ht="14.1" customHeight="1" x14ac:dyDescent="0.25">
      <c r="C1113" s="141"/>
      <c r="D1113" s="141"/>
      <c r="F1113" s="141"/>
      <c r="I1113" s="141"/>
      <c r="L1113" s="141"/>
      <c r="M1113" s="141"/>
      <c r="P1113" s="145"/>
    </row>
    <row r="1114" spans="3:16" ht="14.1" customHeight="1" x14ac:dyDescent="0.25">
      <c r="C1114" s="141"/>
      <c r="D1114" s="141"/>
      <c r="F1114" s="141"/>
      <c r="I1114" s="141"/>
      <c r="L1114" s="141"/>
      <c r="M1114" s="141"/>
      <c r="P1114" s="145"/>
    </row>
    <row r="1115" spans="3:16" ht="14.1" customHeight="1" x14ac:dyDescent="0.25">
      <c r="C1115" s="141"/>
      <c r="D1115" s="141"/>
      <c r="F1115" s="141"/>
      <c r="I1115" s="141"/>
      <c r="L1115" s="141"/>
      <c r="M1115" s="141"/>
      <c r="P1115" s="145"/>
    </row>
    <row r="1116" spans="3:16" ht="14.1" customHeight="1" x14ac:dyDescent="0.25">
      <c r="C1116" s="141"/>
      <c r="D1116" s="141"/>
      <c r="F1116" s="141"/>
      <c r="I1116" s="141"/>
      <c r="L1116" s="141"/>
      <c r="M1116" s="141"/>
      <c r="P1116" s="145"/>
    </row>
    <row r="1117" spans="3:16" ht="14.1" customHeight="1" x14ac:dyDescent="0.25">
      <c r="C1117" s="141"/>
      <c r="D1117" s="141"/>
      <c r="F1117" s="141"/>
      <c r="I1117" s="141"/>
      <c r="L1117" s="141"/>
      <c r="M1117" s="141"/>
      <c r="P1117" s="145"/>
    </row>
    <row r="1118" spans="3:16" ht="14.1" customHeight="1" x14ac:dyDescent="0.25">
      <c r="C1118" s="141"/>
      <c r="D1118" s="141"/>
      <c r="F1118" s="141"/>
      <c r="I1118" s="141"/>
      <c r="L1118" s="141"/>
      <c r="M1118" s="141"/>
      <c r="P1118" s="145"/>
    </row>
    <row r="1119" spans="3:16" ht="14.1" customHeight="1" x14ac:dyDescent="0.25">
      <c r="C1119" s="141"/>
      <c r="D1119" s="141"/>
      <c r="F1119" s="141"/>
      <c r="I1119" s="141"/>
      <c r="L1119" s="141"/>
      <c r="M1119" s="141"/>
      <c r="P1119" s="145"/>
    </row>
    <row r="1120" spans="3:16" ht="14.1" customHeight="1" x14ac:dyDescent="0.25">
      <c r="C1120" s="141"/>
      <c r="D1120" s="141"/>
      <c r="F1120" s="141"/>
      <c r="I1120" s="141"/>
      <c r="L1120" s="141"/>
      <c r="M1120" s="141"/>
      <c r="P1120" s="145"/>
    </row>
    <row r="1121" spans="3:16" ht="14.1" customHeight="1" x14ac:dyDescent="0.25">
      <c r="C1121" s="141"/>
      <c r="D1121" s="141"/>
      <c r="F1121" s="141"/>
      <c r="I1121" s="141"/>
      <c r="L1121" s="141"/>
      <c r="M1121" s="141"/>
      <c r="P1121" s="145"/>
    </row>
    <row r="1122" spans="3:16" ht="14.1" customHeight="1" x14ac:dyDescent="0.25">
      <c r="C1122" s="141"/>
      <c r="D1122" s="141"/>
      <c r="F1122" s="141"/>
      <c r="I1122" s="141"/>
      <c r="L1122" s="141"/>
      <c r="M1122" s="141"/>
      <c r="P1122" s="145"/>
    </row>
    <row r="1123" spans="3:16" ht="14.1" customHeight="1" x14ac:dyDescent="0.25">
      <c r="C1123" s="141"/>
      <c r="D1123" s="141"/>
      <c r="F1123" s="141"/>
      <c r="I1123" s="141"/>
      <c r="L1123" s="141"/>
      <c r="M1123" s="141"/>
      <c r="P1123" s="145"/>
    </row>
    <row r="1124" spans="3:16" ht="14.1" customHeight="1" x14ac:dyDescent="0.25">
      <c r="C1124" s="141"/>
      <c r="D1124" s="141"/>
      <c r="F1124" s="141"/>
      <c r="I1124" s="141"/>
      <c r="L1124" s="141"/>
      <c r="M1124" s="141"/>
      <c r="P1124" s="145"/>
    </row>
    <row r="1125" spans="3:16" ht="14.1" customHeight="1" x14ac:dyDescent="0.25">
      <c r="C1125" s="141"/>
      <c r="D1125" s="141"/>
      <c r="F1125" s="141"/>
      <c r="I1125" s="141"/>
      <c r="L1125" s="141"/>
      <c r="M1125" s="141"/>
      <c r="P1125" s="145"/>
    </row>
    <row r="1126" spans="3:16" ht="14.1" customHeight="1" x14ac:dyDescent="0.25">
      <c r="C1126" s="141"/>
      <c r="D1126" s="141"/>
      <c r="F1126" s="141"/>
      <c r="I1126" s="141"/>
      <c r="L1126" s="141"/>
      <c r="M1126" s="141"/>
      <c r="P1126" s="145"/>
    </row>
    <row r="1127" spans="3:16" ht="14.1" customHeight="1" x14ac:dyDescent="0.25">
      <c r="C1127" s="141"/>
      <c r="D1127" s="141"/>
      <c r="F1127" s="141"/>
      <c r="I1127" s="141"/>
      <c r="L1127" s="141"/>
      <c r="M1127" s="141"/>
      <c r="P1127" s="145"/>
    </row>
    <row r="1128" spans="3:16" ht="14.1" customHeight="1" x14ac:dyDescent="0.25">
      <c r="C1128" s="141"/>
      <c r="D1128" s="141"/>
      <c r="F1128" s="141"/>
      <c r="I1128" s="141"/>
      <c r="L1128" s="141"/>
      <c r="M1128" s="141"/>
      <c r="P1128" s="145"/>
    </row>
    <row r="1129" spans="3:16" ht="14.1" customHeight="1" x14ac:dyDescent="0.25">
      <c r="C1129" s="141"/>
      <c r="D1129" s="141"/>
      <c r="F1129" s="141"/>
      <c r="I1129" s="141"/>
      <c r="L1129" s="141"/>
      <c r="M1129" s="141"/>
      <c r="P1129" s="145"/>
    </row>
    <row r="1130" spans="3:16" ht="14.1" customHeight="1" x14ac:dyDescent="0.25">
      <c r="C1130" s="141"/>
      <c r="D1130" s="141"/>
      <c r="F1130" s="141"/>
      <c r="I1130" s="141"/>
      <c r="L1130" s="141"/>
      <c r="M1130" s="141"/>
      <c r="P1130" s="145"/>
    </row>
    <row r="1131" spans="3:16" ht="14.1" customHeight="1" x14ac:dyDescent="0.25">
      <c r="C1131" s="141"/>
      <c r="D1131" s="141"/>
      <c r="F1131" s="141"/>
      <c r="I1131" s="141"/>
      <c r="L1131" s="141"/>
      <c r="M1131" s="141"/>
      <c r="P1131" s="145"/>
    </row>
    <row r="1132" spans="3:16" ht="14.1" customHeight="1" x14ac:dyDescent="0.25">
      <c r="C1132" s="141"/>
      <c r="D1132" s="141"/>
      <c r="F1132" s="141"/>
      <c r="I1132" s="141"/>
      <c r="L1132" s="141"/>
      <c r="M1132" s="141"/>
      <c r="P1132" s="145"/>
    </row>
    <row r="1133" spans="3:16" ht="14.1" customHeight="1" x14ac:dyDescent="0.25">
      <c r="C1133" s="141"/>
      <c r="D1133" s="141"/>
      <c r="F1133" s="141"/>
      <c r="I1133" s="141"/>
      <c r="L1133" s="141"/>
      <c r="M1133" s="141"/>
      <c r="P1133" s="145"/>
    </row>
    <row r="1134" spans="3:16" ht="14.1" customHeight="1" x14ac:dyDescent="0.25">
      <c r="C1134" s="141"/>
      <c r="D1134" s="141"/>
      <c r="F1134" s="141"/>
      <c r="I1134" s="141"/>
      <c r="L1134" s="141"/>
      <c r="M1134" s="141"/>
      <c r="P1134" s="145"/>
    </row>
    <row r="1135" spans="3:16" ht="14.1" customHeight="1" x14ac:dyDescent="0.25">
      <c r="C1135" s="141"/>
      <c r="D1135" s="141"/>
      <c r="F1135" s="141"/>
      <c r="I1135" s="141"/>
      <c r="L1135" s="141"/>
      <c r="M1135" s="141"/>
      <c r="P1135" s="145"/>
    </row>
    <row r="1136" spans="3:16" ht="14.1" customHeight="1" x14ac:dyDescent="0.25">
      <c r="C1136" s="141"/>
      <c r="D1136" s="141"/>
      <c r="F1136" s="141"/>
      <c r="I1136" s="141"/>
      <c r="L1136" s="141"/>
      <c r="M1136" s="141"/>
      <c r="P1136" s="145"/>
    </row>
    <row r="1137" spans="3:16" ht="14.1" customHeight="1" x14ac:dyDescent="0.25">
      <c r="C1137" s="141"/>
      <c r="D1137" s="141"/>
      <c r="F1137" s="141"/>
      <c r="I1137" s="141"/>
      <c r="L1137" s="141"/>
      <c r="M1137" s="141"/>
      <c r="P1137" s="145"/>
    </row>
    <row r="1138" spans="3:16" ht="14.1" customHeight="1" x14ac:dyDescent="0.25">
      <c r="C1138" s="141"/>
      <c r="D1138" s="141"/>
      <c r="F1138" s="141"/>
      <c r="I1138" s="141"/>
      <c r="L1138" s="141"/>
      <c r="M1138" s="141"/>
      <c r="P1138" s="145"/>
    </row>
    <row r="1139" spans="3:16" ht="14.1" customHeight="1" x14ac:dyDescent="0.25">
      <c r="C1139" s="141"/>
      <c r="D1139" s="141"/>
      <c r="F1139" s="141"/>
      <c r="I1139" s="141"/>
      <c r="L1139" s="141"/>
      <c r="M1139" s="141"/>
      <c r="P1139" s="145"/>
    </row>
    <row r="1140" spans="3:16" ht="14.1" customHeight="1" x14ac:dyDescent="0.25">
      <c r="C1140" s="141"/>
      <c r="D1140" s="141"/>
      <c r="F1140" s="141"/>
      <c r="I1140" s="141"/>
      <c r="L1140" s="141"/>
      <c r="M1140" s="141"/>
      <c r="P1140" s="145"/>
    </row>
    <row r="1141" spans="3:16" ht="14.1" customHeight="1" x14ac:dyDescent="0.25">
      <c r="C1141" s="141"/>
      <c r="D1141" s="141"/>
      <c r="F1141" s="141"/>
      <c r="I1141" s="141"/>
      <c r="L1141" s="141"/>
      <c r="M1141" s="141"/>
      <c r="P1141" s="145"/>
    </row>
    <row r="1142" spans="3:16" ht="14.1" customHeight="1" x14ac:dyDescent="0.25">
      <c r="C1142" s="141"/>
      <c r="D1142" s="141"/>
      <c r="F1142" s="141"/>
      <c r="I1142" s="141"/>
      <c r="L1142" s="141"/>
      <c r="M1142" s="141"/>
      <c r="P1142" s="145"/>
    </row>
    <row r="1143" spans="3:16" ht="14.1" customHeight="1" x14ac:dyDescent="0.25">
      <c r="C1143" s="141"/>
      <c r="D1143" s="141"/>
      <c r="F1143" s="141"/>
      <c r="I1143" s="141"/>
      <c r="L1143" s="141"/>
      <c r="M1143" s="141"/>
      <c r="P1143" s="145"/>
    </row>
    <row r="1144" spans="3:16" ht="14.1" customHeight="1" x14ac:dyDescent="0.25">
      <c r="C1144" s="141"/>
      <c r="D1144" s="141"/>
      <c r="F1144" s="141"/>
      <c r="I1144" s="141"/>
      <c r="L1144" s="141"/>
      <c r="M1144" s="141"/>
      <c r="P1144" s="145"/>
    </row>
    <row r="1145" spans="3:16" ht="14.1" customHeight="1" x14ac:dyDescent="0.25">
      <c r="C1145" s="141"/>
      <c r="D1145" s="141"/>
      <c r="F1145" s="141"/>
      <c r="I1145" s="141"/>
      <c r="L1145" s="141"/>
      <c r="M1145" s="141"/>
      <c r="P1145" s="145"/>
    </row>
    <row r="1146" spans="3:16" ht="14.1" customHeight="1" x14ac:dyDescent="0.25">
      <c r="C1146" s="141"/>
      <c r="D1146" s="141"/>
      <c r="F1146" s="141"/>
      <c r="I1146" s="141"/>
      <c r="L1146" s="141"/>
      <c r="M1146" s="141"/>
      <c r="P1146" s="145"/>
    </row>
    <row r="1147" spans="3:16" ht="14.1" customHeight="1" x14ac:dyDescent="0.25">
      <c r="C1147" s="141"/>
      <c r="D1147" s="141"/>
      <c r="F1147" s="141"/>
      <c r="I1147" s="141"/>
      <c r="L1147" s="141"/>
      <c r="M1147" s="141"/>
      <c r="P1147" s="145"/>
    </row>
    <row r="1148" spans="3:16" ht="14.1" customHeight="1" x14ac:dyDescent="0.25">
      <c r="C1148" s="141"/>
      <c r="D1148" s="141"/>
      <c r="F1148" s="141"/>
      <c r="I1148" s="141"/>
      <c r="L1148" s="141"/>
      <c r="M1148" s="141"/>
      <c r="P1148" s="145"/>
    </row>
    <row r="1149" spans="3:16" ht="14.1" customHeight="1" x14ac:dyDescent="0.25">
      <c r="C1149" s="141"/>
      <c r="D1149" s="141"/>
      <c r="F1149" s="141"/>
      <c r="I1149" s="141"/>
      <c r="L1149" s="141"/>
      <c r="M1149" s="141"/>
      <c r="P1149" s="145"/>
    </row>
    <row r="1150" spans="3:16" ht="14.1" customHeight="1" x14ac:dyDescent="0.25">
      <c r="C1150" s="141"/>
      <c r="D1150" s="141"/>
      <c r="F1150" s="141"/>
      <c r="I1150" s="141"/>
      <c r="L1150" s="141"/>
      <c r="M1150" s="141"/>
      <c r="P1150" s="145"/>
    </row>
    <row r="1151" spans="3:16" ht="14.1" customHeight="1" x14ac:dyDescent="0.25">
      <c r="C1151" s="141"/>
      <c r="D1151" s="141"/>
      <c r="F1151" s="141"/>
      <c r="I1151" s="141"/>
      <c r="L1151" s="141"/>
      <c r="M1151" s="141"/>
      <c r="P1151" s="145"/>
    </row>
    <row r="1152" spans="3:16" ht="14.1" customHeight="1" x14ac:dyDescent="0.25">
      <c r="C1152" s="141"/>
      <c r="D1152" s="141"/>
      <c r="F1152" s="141"/>
      <c r="I1152" s="141"/>
      <c r="L1152" s="141"/>
      <c r="M1152" s="141"/>
      <c r="P1152" s="145"/>
    </row>
    <row r="1153" spans="3:16" ht="14.1" customHeight="1" x14ac:dyDescent="0.25">
      <c r="C1153" s="141"/>
      <c r="D1153" s="141"/>
      <c r="F1153" s="141"/>
      <c r="I1153" s="141"/>
      <c r="L1153" s="141"/>
      <c r="M1153" s="141"/>
      <c r="P1153" s="145"/>
    </row>
    <row r="1154" spans="3:16" ht="14.1" customHeight="1" x14ac:dyDescent="0.25">
      <c r="C1154" s="141"/>
      <c r="D1154" s="141"/>
      <c r="F1154" s="141"/>
      <c r="I1154" s="141"/>
      <c r="L1154" s="141"/>
      <c r="M1154" s="141"/>
      <c r="P1154" s="145"/>
    </row>
    <row r="1155" spans="3:16" ht="14.1" customHeight="1" x14ac:dyDescent="0.25">
      <c r="C1155" s="141"/>
      <c r="D1155" s="141"/>
      <c r="F1155" s="141"/>
      <c r="I1155" s="141"/>
      <c r="L1155" s="141"/>
      <c r="M1155" s="141"/>
      <c r="P1155" s="145"/>
    </row>
    <row r="1156" spans="3:16" ht="14.1" customHeight="1" x14ac:dyDescent="0.25">
      <c r="C1156" s="141"/>
      <c r="D1156" s="141"/>
      <c r="F1156" s="141"/>
      <c r="I1156" s="141"/>
      <c r="L1156" s="141"/>
      <c r="M1156" s="141"/>
      <c r="P1156" s="145"/>
    </row>
    <row r="1157" spans="3:16" ht="14.1" customHeight="1" x14ac:dyDescent="0.25">
      <c r="C1157" s="141"/>
      <c r="D1157" s="141"/>
      <c r="F1157" s="141"/>
      <c r="I1157" s="141"/>
      <c r="L1157" s="141"/>
      <c r="M1157" s="141"/>
      <c r="P1157" s="145"/>
    </row>
    <row r="1158" spans="3:16" ht="14.1" customHeight="1" x14ac:dyDescent="0.25">
      <c r="C1158" s="141"/>
      <c r="D1158" s="141"/>
      <c r="F1158" s="141"/>
      <c r="I1158" s="141"/>
      <c r="L1158" s="141"/>
      <c r="M1158" s="141"/>
      <c r="P1158" s="145"/>
    </row>
    <row r="1159" spans="3:16" ht="14.1" customHeight="1" x14ac:dyDescent="0.25">
      <c r="C1159" s="141"/>
      <c r="D1159" s="141"/>
      <c r="F1159" s="141"/>
      <c r="I1159" s="141"/>
      <c r="L1159" s="141"/>
      <c r="M1159" s="141"/>
      <c r="P1159" s="145"/>
    </row>
    <row r="1160" spans="3:16" ht="14.1" customHeight="1" x14ac:dyDescent="0.25">
      <c r="C1160" s="141"/>
      <c r="D1160" s="141"/>
      <c r="F1160" s="141"/>
      <c r="I1160" s="141"/>
      <c r="L1160" s="141"/>
      <c r="M1160" s="141"/>
      <c r="P1160" s="145"/>
    </row>
    <row r="1161" spans="3:16" ht="14.1" customHeight="1" x14ac:dyDescent="0.25">
      <c r="C1161" s="141"/>
      <c r="D1161" s="141"/>
      <c r="F1161" s="141"/>
      <c r="I1161" s="141"/>
      <c r="L1161" s="141"/>
      <c r="M1161" s="141"/>
      <c r="P1161" s="145"/>
    </row>
    <row r="1162" spans="3:16" ht="14.1" customHeight="1" x14ac:dyDescent="0.25">
      <c r="C1162" s="141"/>
      <c r="D1162" s="141"/>
      <c r="F1162" s="141"/>
      <c r="I1162" s="141"/>
      <c r="L1162" s="141"/>
      <c r="M1162" s="141"/>
      <c r="P1162" s="145"/>
    </row>
    <row r="1163" spans="3:16" ht="14.1" customHeight="1" x14ac:dyDescent="0.25">
      <c r="C1163" s="141"/>
      <c r="D1163" s="141"/>
      <c r="F1163" s="141"/>
      <c r="I1163" s="141"/>
      <c r="L1163" s="141"/>
      <c r="M1163" s="141"/>
      <c r="P1163" s="145"/>
    </row>
    <row r="1164" spans="3:16" ht="14.1" customHeight="1" x14ac:dyDescent="0.25">
      <c r="C1164" s="141"/>
      <c r="D1164" s="141"/>
      <c r="F1164" s="141"/>
      <c r="I1164" s="141"/>
      <c r="L1164" s="141"/>
      <c r="M1164" s="141"/>
      <c r="P1164" s="145"/>
    </row>
    <row r="1165" spans="3:16" ht="14.1" customHeight="1" x14ac:dyDescent="0.25">
      <c r="C1165" s="141"/>
      <c r="D1165" s="141"/>
      <c r="F1165" s="141"/>
      <c r="I1165" s="141"/>
      <c r="L1165" s="141"/>
      <c r="M1165" s="141"/>
      <c r="P1165" s="145"/>
    </row>
    <row r="1166" spans="3:16" ht="14.1" customHeight="1" x14ac:dyDescent="0.25">
      <c r="C1166" s="141"/>
      <c r="D1166" s="141"/>
      <c r="F1166" s="141"/>
      <c r="I1166" s="141"/>
      <c r="L1166" s="141"/>
      <c r="M1166" s="141"/>
      <c r="P1166" s="145"/>
    </row>
    <row r="1167" spans="3:16" ht="14.1" customHeight="1" x14ac:dyDescent="0.25">
      <c r="C1167" s="141"/>
      <c r="D1167" s="141"/>
      <c r="F1167" s="141"/>
      <c r="I1167" s="141"/>
      <c r="L1167" s="141"/>
      <c r="M1167" s="141"/>
      <c r="P1167" s="145"/>
    </row>
    <row r="1168" spans="3:16" ht="14.1" customHeight="1" x14ac:dyDescent="0.25">
      <c r="C1168" s="141"/>
      <c r="D1168" s="141"/>
      <c r="F1168" s="141"/>
      <c r="I1168" s="141"/>
      <c r="L1168" s="141"/>
      <c r="M1168" s="141"/>
      <c r="P1168" s="145"/>
    </row>
    <row r="1169" spans="3:16" ht="14.1" customHeight="1" x14ac:dyDescent="0.25">
      <c r="C1169" s="141"/>
      <c r="D1169" s="141"/>
      <c r="F1169" s="141"/>
      <c r="I1169" s="141"/>
      <c r="L1169" s="141"/>
      <c r="M1169" s="141"/>
      <c r="P1169" s="145"/>
    </row>
    <row r="1170" spans="3:16" ht="14.1" customHeight="1" x14ac:dyDescent="0.25">
      <c r="C1170" s="141"/>
      <c r="D1170" s="141"/>
      <c r="F1170" s="141"/>
      <c r="I1170" s="141"/>
      <c r="L1170" s="141"/>
      <c r="M1170" s="141"/>
      <c r="P1170" s="145"/>
    </row>
    <row r="1171" spans="3:16" ht="14.1" customHeight="1" x14ac:dyDescent="0.25">
      <c r="C1171" s="141"/>
      <c r="D1171" s="141"/>
      <c r="F1171" s="141"/>
      <c r="I1171" s="141"/>
      <c r="L1171" s="141"/>
      <c r="M1171" s="141"/>
      <c r="P1171" s="145"/>
    </row>
    <row r="1172" spans="3:16" ht="14.1" customHeight="1" x14ac:dyDescent="0.25">
      <c r="C1172" s="141"/>
      <c r="D1172" s="141"/>
      <c r="F1172" s="141"/>
      <c r="I1172" s="141"/>
      <c r="L1172" s="141"/>
      <c r="M1172" s="141"/>
      <c r="P1172" s="145"/>
    </row>
    <row r="1173" spans="3:16" ht="14.1" customHeight="1" x14ac:dyDescent="0.25">
      <c r="C1173" s="141"/>
      <c r="D1173" s="141"/>
      <c r="F1173" s="141"/>
      <c r="I1173" s="141"/>
      <c r="L1173" s="141"/>
      <c r="M1173" s="141"/>
      <c r="P1173" s="145"/>
    </row>
    <row r="1174" spans="3:16" ht="14.1" customHeight="1" x14ac:dyDescent="0.25">
      <c r="C1174" s="141"/>
      <c r="D1174" s="141"/>
      <c r="F1174" s="141"/>
      <c r="I1174" s="141"/>
      <c r="L1174" s="141"/>
      <c r="M1174" s="141"/>
      <c r="P1174" s="145"/>
    </row>
    <row r="1175" spans="3:16" ht="14.1" customHeight="1" x14ac:dyDescent="0.25">
      <c r="C1175" s="141"/>
      <c r="D1175" s="141"/>
      <c r="F1175" s="141"/>
      <c r="I1175" s="141"/>
      <c r="L1175" s="141"/>
      <c r="M1175" s="141"/>
      <c r="P1175" s="145"/>
    </row>
    <row r="1176" spans="3:16" ht="14.1" customHeight="1" x14ac:dyDescent="0.25">
      <c r="C1176" s="141"/>
      <c r="D1176" s="141"/>
      <c r="F1176" s="141"/>
      <c r="I1176" s="141"/>
      <c r="L1176" s="141"/>
      <c r="M1176" s="141"/>
      <c r="P1176" s="145"/>
    </row>
    <row r="1177" spans="3:16" ht="14.1" customHeight="1" x14ac:dyDescent="0.25">
      <c r="C1177" s="141"/>
      <c r="D1177" s="141"/>
      <c r="F1177" s="141"/>
      <c r="I1177" s="141"/>
      <c r="L1177" s="141"/>
      <c r="M1177" s="141"/>
      <c r="P1177" s="145"/>
    </row>
    <row r="1178" spans="3:16" ht="14.1" customHeight="1" x14ac:dyDescent="0.25">
      <c r="C1178" s="141"/>
      <c r="D1178" s="141"/>
      <c r="F1178" s="141"/>
      <c r="I1178" s="141"/>
      <c r="L1178" s="141"/>
      <c r="M1178" s="141"/>
      <c r="P1178" s="145"/>
    </row>
    <row r="1179" spans="3:16" ht="14.1" customHeight="1" x14ac:dyDescent="0.25">
      <c r="C1179" s="141"/>
      <c r="D1179" s="141"/>
      <c r="F1179" s="141"/>
      <c r="I1179" s="141"/>
      <c r="L1179" s="141"/>
      <c r="M1179" s="141"/>
      <c r="P1179" s="145"/>
    </row>
    <row r="1180" spans="3:16" ht="14.1" customHeight="1" x14ac:dyDescent="0.25">
      <c r="C1180" s="141"/>
      <c r="D1180" s="141"/>
      <c r="F1180" s="141"/>
      <c r="I1180" s="141"/>
      <c r="L1180" s="141"/>
      <c r="M1180" s="141"/>
      <c r="P1180" s="145"/>
    </row>
    <row r="1181" spans="3:16" ht="14.1" customHeight="1" x14ac:dyDescent="0.25">
      <c r="C1181" s="141"/>
      <c r="D1181" s="141"/>
      <c r="F1181" s="141"/>
      <c r="I1181" s="141"/>
      <c r="L1181" s="141"/>
      <c r="M1181" s="141"/>
      <c r="P1181" s="145"/>
    </row>
    <row r="1182" spans="3:16" ht="14.1" customHeight="1" x14ac:dyDescent="0.25">
      <c r="C1182" s="141"/>
      <c r="D1182" s="141"/>
      <c r="F1182" s="141"/>
      <c r="I1182" s="141"/>
      <c r="L1182" s="141"/>
      <c r="M1182" s="141"/>
      <c r="P1182" s="145"/>
    </row>
    <row r="1183" spans="3:16" ht="14.1" customHeight="1" x14ac:dyDescent="0.25">
      <c r="C1183" s="141"/>
      <c r="D1183" s="141"/>
      <c r="F1183" s="141"/>
      <c r="I1183" s="141"/>
      <c r="L1183" s="141"/>
      <c r="M1183" s="141"/>
      <c r="P1183" s="145"/>
    </row>
    <row r="1184" spans="3:16" ht="14.1" customHeight="1" x14ac:dyDescent="0.25">
      <c r="C1184" s="141"/>
      <c r="D1184" s="141"/>
      <c r="F1184" s="141"/>
      <c r="I1184" s="141"/>
      <c r="L1184" s="141"/>
      <c r="M1184" s="141"/>
      <c r="P1184" s="145"/>
    </row>
    <row r="1185" spans="3:16" ht="14.1" customHeight="1" x14ac:dyDescent="0.25">
      <c r="C1185" s="141"/>
      <c r="D1185" s="141"/>
      <c r="F1185" s="141"/>
      <c r="I1185" s="141"/>
      <c r="L1185" s="141"/>
      <c r="M1185" s="141"/>
      <c r="P1185" s="145"/>
    </row>
    <row r="1186" spans="3:16" ht="14.1" customHeight="1" x14ac:dyDescent="0.25">
      <c r="C1186" s="141"/>
      <c r="D1186" s="141"/>
      <c r="F1186" s="141"/>
      <c r="I1186" s="141"/>
      <c r="L1186" s="141"/>
      <c r="M1186" s="141"/>
      <c r="P1186" s="145"/>
    </row>
    <row r="1187" spans="3:16" ht="14.1" customHeight="1" x14ac:dyDescent="0.25">
      <c r="C1187" s="141"/>
      <c r="D1187" s="141"/>
      <c r="F1187" s="141"/>
      <c r="I1187" s="141"/>
      <c r="L1187" s="141"/>
      <c r="M1187" s="141"/>
      <c r="P1187" s="145"/>
    </row>
    <row r="1188" spans="3:16" ht="14.1" customHeight="1" x14ac:dyDescent="0.25">
      <c r="C1188" s="141"/>
      <c r="D1188" s="141"/>
      <c r="F1188" s="141"/>
      <c r="I1188" s="141"/>
      <c r="L1188" s="141"/>
      <c r="M1188" s="141"/>
      <c r="P1188" s="145"/>
    </row>
    <row r="1189" spans="3:16" ht="14.1" customHeight="1" x14ac:dyDescent="0.25">
      <c r="C1189" s="141"/>
      <c r="D1189" s="141"/>
      <c r="F1189" s="141"/>
      <c r="I1189" s="141"/>
      <c r="L1189" s="141"/>
      <c r="M1189" s="141"/>
      <c r="P1189" s="145"/>
    </row>
    <row r="1190" spans="3:16" ht="14.1" customHeight="1" x14ac:dyDescent="0.25">
      <c r="C1190" s="141"/>
      <c r="D1190" s="141"/>
      <c r="F1190" s="141"/>
      <c r="I1190" s="141"/>
      <c r="L1190" s="141"/>
      <c r="M1190" s="141"/>
      <c r="P1190" s="145"/>
    </row>
    <row r="1191" spans="3:16" ht="14.1" customHeight="1" x14ac:dyDescent="0.25">
      <c r="C1191" s="141"/>
      <c r="D1191" s="141"/>
      <c r="F1191" s="141"/>
      <c r="I1191" s="141"/>
      <c r="L1191" s="141"/>
      <c r="M1191" s="141"/>
      <c r="P1191" s="145"/>
    </row>
    <row r="1192" spans="3:16" ht="14.1" customHeight="1" x14ac:dyDescent="0.25">
      <c r="C1192" s="141"/>
      <c r="D1192" s="141"/>
      <c r="F1192" s="141"/>
      <c r="I1192" s="141"/>
      <c r="L1192" s="141"/>
      <c r="M1192" s="141"/>
      <c r="P1192" s="145"/>
    </row>
    <row r="1193" spans="3:16" ht="14.1" customHeight="1" x14ac:dyDescent="0.25">
      <c r="C1193" s="141"/>
      <c r="D1193" s="141"/>
      <c r="F1193" s="141"/>
      <c r="I1193" s="141"/>
      <c r="L1193" s="141"/>
      <c r="M1193" s="141"/>
      <c r="P1193" s="145"/>
    </row>
    <row r="1194" spans="3:16" ht="14.1" customHeight="1" x14ac:dyDescent="0.25">
      <c r="C1194" s="141"/>
      <c r="D1194" s="141"/>
      <c r="F1194" s="141"/>
      <c r="I1194" s="141"/>
      <c r="L1194" s="141"/>
      <c r="M1194" s="141"/>
      <c r="P1194" s="145"/>
    </row>
    <row r="1195" spans="3:16" ht="14.1" customHeight="1" x14ac:dyDescent="0.25">
      <c r="C1195" s="141"/>
      <c r="D1195" s="141"/>
      <c r="F1195" s="141"/>
      <c r="I1195" s="141"/>
      <c r="L1195" s="141"/>
      <c r="M1195" s="141"/>
      <c r="P1195" s="145"/>
    </row>
    <row r="1196" spans="3:16" ht="14.1" customHeight="1" x14ac:dyDescent="0.25">
      <c r="C1196" s="141"/>
      <c r="D1196" s="141"/>
      <c r="F1196" s="141"/>
      <c r="I1196" s="141"/>
      <c r="L1196" s="141"/>
      <c r="M1196" s="141"/>
      <c r="P1196" s="145"/>
    </row>
    <row r="1197" spans="3:16" ht="14.1" customHeight="1" x14ac:dyDescent="0.25">
      <c r="C1197" s="141"/>
      <c r="D1197" s="141"/>
      <c r="F1197" s="141"/>
      <c r="I1197" s="141"/>
      <c r="L1197" s="141"/>
      <c r="M1197" s="141"/>
      <c r="P1197" s="145"/>
    </row>
    <row r="1198" spans="3:16" ht="14.1" customHeight="1" x14ac:dyDescent="0.25">
      <c r="C1198" s="141"/>
      <c r="D1198" s="141"/>
      <c r="F1198" s="141"/>
      <c r="I1198" s="141"/>
      <c r="L1198" s="141"/>
      <c r="M1198" s="141"/>
      <c r="P1198" s="145"/>
    </row>
    <row r="1199" spans="3:16" ht="14.1" customHeight="1" x14ac:dyDescent="0.25">
      <c r="C1199" s="141"/>
      <c r="D1199" s="141"/>
      <c r="F1199" s="141"/>
      <c r="I1199" s="141"/>
      <c r="L1199" s="141"/>
      <c r="M1199" s="141"/>
      <c r="P1199" s="145"/>
    </row>
    <row r="1200" spans="3:16" ht="14.1" customHeight="1" x14ac:dyDescent="0.25">
      <c r="C1200" s="141"/>
      <c r="D1200" s="141"/>
      <c r="F1200" s="141"/>
      <c r="I1200" s="141"/>
      <c r="L1200" s="141"/>
      <c r="M1200" s="141"/>
      <c r="P1200" s="145"/>
    </row>
    <row r="1201" spans="3:16" ht="14.1" customHeight="1" x14ac:dyDescent="0.25">
      <c r="C1201" s="141"/>
      <c r="D1201" s="141"/>
      <c r="F1201" s="141"/>
      <c r="I1201" s="141"/>
      <c r="L1201" s="141"/>
      <c r="M1201" s="141"/>
      <c r="P1201" s="145"/>
    </row>
    <row r="1202" spans="3:16" ht="14.1" customHeight="1" x14ac:dyDescent="0.25">
      <c r="C1202" s="141"/>
      <c r="D1202" s="141"/>
      <c r="F1202" s="141"/>
      <c r="I1202" s="141"/>
      <c r="L1202" s="141"/>
      <c r="M1202" s="141"/>
      <c r="P1202" s="145"/>
    </row>
    <row r="1203" spans="3:16" ht="14.1" customHeight="1" x14ac:dyDescent="0.25">
      <c r="C1203" s="141"/>
      <c r="D1203" s="141"/>
      <c r="F1203" s="141"/>
      <c r="I1203" s="141"/>
      <c r="L1203" s="141"/>
      <c r="M1203" s="141"/>
      <c r="P1203" s="145"/>
    </row>
    <row r="1204" spans="3:16" ht="14.1" customHeight="1" x14ac:dyDescent="0.25">
      <c r="C1204" s="141"/>
      <c r="D1204" s="141"/>
      <c r="F1204" s="141"/>
      <c r="I1204" s="141"/>
      <c r="L1204" s="141"/>
      <c r="M1204" s="141"/>
      <c r="P1204" s="145"/>
    </row>
    <row r="1205" spans="3:16" ht="14.1" customHeight="1" x14ac:dyDescent="0.25">
      <c r="C1205" s="141"/>
      <c r="D1205" s="141"/>
      <c r="F1205" s="141"/>
      <c r="I1205" s="141"/>
      <c r="L1205" s="141"/>
      <c r="M1205" s="141"/>
      <c r="P1205" s="145"/>
    </row>
    <row r="1206" spans="3:16" ht="14.1" customHeight="1" x14ac:dyDescent="0.25">
      <c r="C1206" s="141"/>
      <c r="D1206" s="141"/>
      <c r="F1206" s="141"/>
      <c r="I1206" s="141"/>
      <c r="L1206" s="141"/>
      <c r="M1206" s="141"/>
      <c r="P1206" s="145"/>
    </row>
    <row r="1207" spans="3:16" ht="14.1" customHeight="1" x14ac:dyDescent="0.25">
      <c r="C1207" s="141"/>
      <c r="D1207" s="141"/>
      <c r="F1207" s="141"/>
      <c r="I1207" s="141"/>
      <c r="L1207" s="141"/>
      <c r="M1207" s="141"/>
      <c r="P1207" s="145"/>
    </row>
    <row r="1208" spans="3:16" ht="14.1" customHeight="1" x14ac:dyDescent="0.25">
      <c r="C1208" s="141"/>
      <c r="D1208" s="141"/>
      <c r="F1208" s="141"/>
      <c r="I1208" s="141"/>
      <c r="L1208" s="141"/>
      <c r="M1208" s="141"/>
      <c r="P1208" s="145"/>
    </row>
    <row r="1209" spans="3:16" ht="14.1" customHeight="1" x14ac:dyDescent="0.25">
      <c r="C1209" s="141"/>
      <c r="D1209" s="141"/>
      <c r="F1209" s="141"/>
      <c r="I1209" s="141"/>
      <c r="L1209" s="141"/>
      <c r="M1209" s="141"/>
      <c r="P1209" s="145"/>
    </row>
    <row r="1210" spans="3:16" ht="14.1" customHeight="1" x14ac:dyDescent="0.25">
      <c r="C1210" s="141"/>
      <c r="D1210" s="141"/>
      <c r="F1210" s="141"/>
      <c r="I1210" s="141"/>
      <c r="L1210" s="141"/>
      <c r="M1210" s="141"/>
      <c r="P1210" s="145"/>
    </row>
    <row r="1211" spans="3:16" ht="14.1" customHeight="1" x14ac:dyDescent="0.25">
      <c r="C1211" s="141"/>
      <c r="D1211" s="141"/>
      <c r="F1211" s="141"/>
      <c r="I1211" s="141"/>
      <c r="L1211" s="141"/>
      <c r="M1211" s="141"/>
      <c r="P1211" s="145"/>
    </row>
    <row r="1212" spans="3:16" ht="14.1" customHeight="1" x14ac:dyDescent="0.25">
      <c r="C1212" s="141"/>
      <c r="D1212" s="141"/>
      <c r="F1212" s="141"/>
      <c r="I1212" s="141"/>
      <c r="L1212" s="141"/>
      <c r="M1212" s="141"/>
      <c r="P1212" s="145"/>
    </row>
    <row r="1213" spans="3:16" ht="14.1" customHeight="1" x14ac:dyDescent="0.25">
      <c r="C1213" s="141"/>
      <c r="D1213" s="141"/>
      <c r="F1213" s="141"/>
      <c r="I1213" s="141"/>
      <c r="L1213" s="141"/>
      <c r="M1213" s="141"/>
      <c r="P1213" s="145"/>
    </row>
    <row r="1214" spans="3:16" ht="14.1" customHeight="1" x14ac:dyDescent="0.25">
      <c r="C1214" s="141"/>
      <c r="D1214" s="141"/>
      <c r="F1214" s="141"/>
      <c r="I1214" s="141"/>
      <c r="L1214" s="141"/>
      <c r="M1214" s="141"/>
      <c r="P1214" s="145"/>
    </row>
    <row r="1215" spans="3:16" ht="14.1" customHeight="1" x14ac:dyDescent="0.25">
      <c r="C1215" s="141"/>
      <c r="D1215" s="141"/>
      <c r="F1215" s="141"/>
      <c r="I1215" s="141"/>
      <c r="L1215" s="141"/>
      <c r="M1215" s="141"/>
      <c r="P1215" s="145"/>
    </row>
    <row r="1216" spans="3:16" ht="14.1" customHeight="1" x14ac:dyDescent="0.25">
      <c r="C1216" s="141"/>
      <c r="D1216" s="141"/>
      <c r="F1216" s="141"/>
      <c r="I1216" s="141"/>
      <c r="L1216" s="141"/>
      <c r="M1216" s="141"/>
      <c r="P1216" s="145"/>
    </row>
    <row r="1217" spans="3:16" ht="14.1" customHeight="1" x14ac:dyDescent="0.25">
      <c r="C1217" s="141"/>
      <c r="D1217" s="141"/>
      <c r="F1217" s="141"/>
      <c r="I1217" s="141"/>
      <c r="L1217" s="141"/>
      <c r="M1217" s="141"/>
      <c r="P1217" s="145"/>
    </row>
    <row r="1218" spans="3:16" ht="14.1" customHeight="1" x14ac:dyDescent="0.25">
      <c r="C1218" s="141"/>
      <c r="D1218" s="141"/>
      <c r="F1218" s="141"/>
      <c r="I1218" s="141"/>
      <c r="L1218" s="141"/>
      <c r="M1218" s="141"/>
      <c r="P1218" s="145"/>
    </row>
    <row r="1219" spans="3:16" ht="14.1" customHeight="1" x14ac:dyDescent="0.25">
      <c r="C1219" s="141"/>
      <c r="D1219" s="141"/>
      <c r="F1219" s="141"/>
      <c r="I1219" s="141"/>
      <c r="L1219" s="141"/>
      <c r="M1219" s="141"/>
      <c r="P1219" s="145"/>
    </row>
    <row r="1220" spans="3:16" ht="14.1" customHeight="1" x14ac:dyDescent="0.25">
      <c r="C1220" s="141"/>
      <c r="D1220" s="141"/>
      <c r="F1220" s="141"/>
      <c r="I1220" s="141"/>
      <c r="L1220" s="141"/>
      <c r="M1220" s="141"/>
      <c r="P1220" s="145"/>
    </row>
    <row r="1221" spans="3:16" ht="14.1" customHeight="1" x14ac:dyDescent="0.25">
      <c r="C1221" s="141"/>
      <c r="D1221" s="141"/>
      <c r="F1221" s="141"/>
      <c r="I1221" s="141"/>
      <c r="L1221" s="141"/>
      <c r="M1221" s="141"/>
      <c r="P1221" s="145"/>
    </row>
    <row r="1222" spans="3:16" ht="14.1" customHeight="1" x14ac:dyDescent="0.25">
      <c r="C1222" s="141"/>
      <c r="D1222" s="141"/>
      <c r="F1222" s="141"/>
      <c r="I1222" s="141"/>
      <c r="L1222" s="141"/>
      <c r="M1222" s="141"/>
      <c r="P1222" s="145"/>
    </row>
    <row r="1223" spans="3:16" ht="14.1" customHeight="1" x14ac:dyDescent="0.25">
      <c r="C1223" s="141"/>
      <c r="D1223" s="141"/>
      <c r="F1223" s="141"/>
      <c r="I1223" s="141"/>
      <c r="L1223" s="141"/>
      <c r="M1223" s="141"/>
      <c r="P1223" s="145"/>
    </row>
    <row r="1224" spans="3:16" ht="14.1" customHeight="1" x14ac:dyDescent="0.25">
      <c r="C1224" s="141"/>
      <c r="D1224" s="141"/>
      <c r="F1224" s="141"/>
      <c r="I1224" s="141"/>
      <c r="L1224" s="141"/>
      <c r="M1224" s="141"/>
      <c r="P1224" s="145"/>
    </row>
    <row r="1225" spans="3:16" ht="14.1" customHeight="1" x14ac:dyDescent="0.25">
      <c r="C1225" s="141"/>
      <c r="D1225" s="141"/>
      <c r="F1225" s="141"/>
      <c r="I1225" s="141"/>
      <c r="L1225" s="141"/>
      <c r="M1225" s="141"/>
      <c r="P1225" s="145"/>
    </row>
    <row r="1226" spans="3:16" ht="14.1" customHeight="1" x14ac:dyDescent="0.25">
      <c r="C1226" s="141"/>
      <c r="D1226" s="141"/>
      <c r="F1226" s="141"/>
      <c r="I1226" s="141"/>
      <c r="L1226" s="141"/>
      <c r="M1226" s="141"/>
      <c r="P1226" s="145"/>
    </row>
    <row r="1227" spans="3:16" ht="14.1" customHeight="1" x14ac:dyDescent="0.25">
      <c r="C1227" s="141"/>
      <c r="D1227" s="141"/>
      <c r="F1227" s="141"/>
      <c r="I1227" s="141"/>
      <c r="L1227" s="141"/>
      <c r="M1227" s="141"/>
      <c r="P1227" s="145"/>
    </row>
    <row r="1228" spans="3:16" ht="14.1" customHeight="1" x14ac:dyDescent="0.25">
      <c r="C1228" s="141"/>
      <c r="D1228" s="141"/>
      <c r="F1228" s="141"/>
      <c r="I1228" s="141"/>
      <c r="L1228" s="141"/>
      <c r="M1228" s="141"/>
      <c r="P1228" s="145"/>
    </row>
    <row r="1229" spans="3:16" ht="14.1" customHeight="1" x14ac:dyDescent="0.25">
      <c r="C1229" s="141"/>
      <c r="D1229" s="141"/>
      <c r="F1229" s="141"/>
      <c r="I1229" s="141"/>
      <c r="L1229" s="141"/>
      <c r="M1229" s="141"/>
      <c r="P1229" s="145"/>
    </row>
    <row r="1230" spans="3:16" ht="14.1" customHeight="1" x14ac:dyDescent="0.25">
      <c r="C1230" s="141"/>
      <c r="D1230" s="141"/>
      <c r="F1230" s="141"/>
      <c r="I1230" s="141"/>
      <c r="L1230" s="141"/>
      <c r="M1230" s="141"/>
      <c r="P1230" s="145"/>
    </row>
    <row r="1231" spans="3:16" ht="14.1" customHeight="1" x14ac:dyDescent="0.25">
      <c r="C1231" s="141"/>
      <c r="D1231" s="141"/>
      <c r="F1231" s="141"/>
      <c r="I1231" s="141"/>
      <c r="L1231" s="141"/>
      <c r="M1231" s="141"/>
      <c r="P1231" s="145"/>
    </row>
    <row r="1232" spans="3:16" ht="14.1" customHeight="1" x14ac:dyDescent="0.25">
      <c r="C1232" s="141"/>
      <c r="D1232" s="141"/>
      <c r="F1232" s="141"/>
      <c r="I1232" s="141"/>
      <c r="L1232" s="141"/>
      <c r="M1232" s="141"/>
      <c r="P1232" s="145"/>
    </row>
    <row r="1233" spans="3:16" ht="14.1" customHeight="1" x14ac:dyDescent="0.25">
      <c r="C1233" s="141"/>
      <c r="D1233" s="141"/>
      <c r="F1233" s="141"/>
      <c r="I1233" s="141"/>
      <c r="L1233" s="141"/>
      <c r="M1233" s="141"/>
      <c r="P1233" s="145"/>
    </row>
    <row r="1234" spans="3:16" ht="14.1" customHeight="1" x14ac:dyDescent="0.25">
      <c r="C1234" s="141"/>
      <c r="D1234" s="141"/>
      <c r="F1234" s="141"/>
      <c r="I1234" s="141"/>
      <c r="L1234" s="141"/>
      <c r="M1234" s="141"/>
      <c r="P1234" s="145"/>
    </row>
    <row r="1235" spans="3:16" ht="14.1" customHeight="1" x14ac:dyDescent="0.25">
      <c r="C1235" s="141"/>
      <c r="D1235" s="141"/>
      <c r="F1235" s="141"/>
      <c r="I1235" s="141"/>
      <c r="L1235" s="141"/>
      <c r="M1235" s="141"/>
      <c r="P1235" s="145"/>
    </row>
    <row r="1236" spans="3:16" ht="14.1" customHeight="1" x14ac:dyDescent="0.25">
      <c r="C1236" s="141"/>
      <c r="D1236" s="141"/>
      <c r="F1236" s="141"/>
      <c r="I1236" s="141"/>
      <c r="L1236" s="141"/>
      <c r="M1236" s="141"/>
      <c r="P1236" s="145"/>
    </row>
    <row r="1237" spans="3:16" ht="14.1" customHeight="1" x14ac:dyDescent="0.25">
      <c r="C1237" s="141"/>
      <c r="D1237" s="141"/>
      <c r="F1237" s="141"/>
      <c r="I1237" s="141"/>
      <c r="L1237" s="141"/>
      <c r="M1237" s="141"/>
      <c r="P1237" s="145"/>
    </row>
    <row r="1238" spans="3:16" ht="14.1" customHeight="1" x14ac:dyDescent="0.25">
      <c r="C1238" s="141"/>
      <c r="D1238" s="141"/>
      <c r="F1238" s="141"/>
      <c r="I1238" s="141"/>
      <c r="L1238" s="141"/>
      <c r="M1238" s="141"/>
      <c r="P1238" s="145"/>
    </row>
    <row r="1239" spans="3:16" ht="14.1" customHeight="1" x14ac:dyDescent="0.25">
      <c r="C1239" s="141"/>
      <c r="D1239" s="141"/>
      <c r="F1239" s="141"/>
      <c r="I1239" s="141"/>
      <c r="L1239" s="141"/>
      <c r="M1239" s="141"/>
      <c r="P1239" s="145"/>
    </row>
    <row r="1240" spans="3:16" ht="14.1" customHeight="1" x14ac:dyDescent="0.25">
      <c r="C1240" s="141"/>
      <c r="D1240" s="141"/>
      <c r="F1240" s="141"/>
      <c r="I1240" s="141"/>
      <c r="L1240" s="141"/>
      <c r="M1240" s="141"/>
      <c r="P1240" s="145"/>
    </row>
    <row r="1241" spans="3:16" ht="14.1" customHeight="1" x14ac:dyDescent="0.25">
      <c r="C1241" s="141"/>
      <c r="D1241" s="141"/>
      <c r="F1241" s="141"/>
      <c r="I1241" s="141"/>
      <c r="L1241" s="141"/>
      <c r="M1241" s="141"/>
      <c r="P1241" s="145"/>
    </row>
    <row r="1242" spans="3:16" ht="14.1" customHeight="1" x14ac:dyDescent="0.25">
      <c r="C1242" s="141"/>
      <c r="D1242" s="141"/>
      <c r="F1242" s="141"/>
      <c r="I1242" s="141"/>
      <c r="L1242" s="141"/>
      <c r="M1242" s="141"/>
      <c r="P1242" s="145"/>
    </row>
    <row r="1243" spans="3:16" ht="14.1" customHeight="1" x14ac:dyDescent="0.25">
      <c r="C1243" s="141"/>
      <c r="D1243" s="141"/>
      <c r="F1243" s="141"/>
      <c r="I1243" s="141"/>
      <c r="L1243" s="141"/>
      <c r="M1243" s="141"/>
      <c r="P1243" s="145"/>
    </row>
    <row r="1244" spans="3:16" ht="14.1" customHeight="1" x14ac:dyDescent="0.25">
      <c r="C1244" s="141"/>
      <c r="D1244" s="141"/>
      <c r="F1244" s="141"/>
      <c r="I1244" s="141"/>
      <c r="L1244" s="141"/>
      <c r="M1244" s="141"/>
      <c r="P1244" s="145"/>
    </row>
    <row r="1245" spans="3:16" ht="14.1" customHeight="1" x14ac:dyDescent="0.25">
      <c r="C1245" s="141"/>
      <c r="D1245" s="141"/>
      <c r="F1245" s="141"/>
      <c r="I1245" s="141"/>
      <c r="L1245" s="141"/>
      <c r="M1245" s="141"/>
      <c r="P1245" s="145"/>
    </row>
    <row r="1246" spans="3:16" ht="14.1" customHeight="1" x14ac:dyDescent="0.25">
      <c r="C1246" s="141"/>
      <c r="D1246" s="141"/>
      <c r="F1246" s="141"/>
      <c r="I1246" s="141"/>
      <c r="L1246" s="141"/>
      <c r="M1246" s="141"/>
      <c r="P1246" s="145"/>
    </row>
    <row r="1247" spans="3:16" ht="14.1" customHeight="1" x14ac:dyDescent="0.25">
      <c r="C1247" s="141"/>
      <c r="D1247" s="141"/>
      <c r="F1247" s="141"/>
      <c r="I1247" s="141"/>
      <c r="L1247" s="141"/>
      <c r="M1247" s="141"/>
      <c r="P1247" s="145"/>
    </row>
    <row r="1248" spans="3:16" ht="14.1" customHeight="1" x14ac:dyDescent="0.25">
      <c r="C1248" s="141"/>
      <c r="D1248" s="141"/>
      <c r="F1248" s="141"/>
      <c r="I1248" s="141"/>
      <c r="L1248" s="141"/>
      <c r="M1248" s="141"/>
      <c r="P1248" s="145"/>
    </row>
    <row r="1249" spans="3:16" ht="14.1" customHeight="1" x14ac:dyDescent="0.25">
      <c r="C1249" s="141"/>
      <c r="D1249" s="141"/>
      <c r="F1249" s="141"/>
      <c r="I1249" s="141"/>
      <c r="L1249" s="141"/>
      <c r="M1249" s="141"/>
      <c r="P1249" s="145"/>
    </row>
    <row r="1250" spans="3:16" ht="14.1" customHeight="1" x14ac:dyDescent="0.25">
      <c r="C1250" s="141"/>
      <c r="D1250" s="141"/>
      <c r="F1250" s="141"/>
      <c r="I1250" s="141"/>
      <c r="L1250" s="141"/>
      <c r="M1250" s="141"/>
      <c r="P1250" s="145"/>
    </row>
    <row r="1251" spans="3:16" ht="14.1" customHeight="1" x14ac:dyDescent="0.25">
      <c r="C1251" s="141"/>
      <c r="D1251" s="141"/>
      <c r="F1251" s="141"/>
      <c r="I1251" s="141"/>
      <c r="L1251" s="141"/>
      <c r="M1251" s="141"/>
      <c r="P1251" s="145"/>
    </row>
    <row r="1252" spans="3:16" ht="14.1" customHeight="1" x14ac:dyDescent="0.25">
      <c r="C1252" s="141"/>
      <c r="D1252" s="141"/>
      <c r="F1252" s="141"/>
      <c r="I1252" s="141"/>
      <c r="L1252" s="141"/>
      <c r="M1252" s="141"/>
      <c r="P1252" s="145"/>
    </row>
    <row r="1253" spans="3:16" ht="14.1" customHeight="1" x14ac:dyDescent="0.25">
      <c r="C1253" s="141"/>
      <c r="D1253" s="141"/>
      <c r="F1253" s="141"/>
      <c r="I1253" s="141"/>
      <c r="L1253" s="141"/>
      <c r="M1253" s="141"/>
      <c r="P1253" s="145"/>
    </row>
    <row r="1254" spans="3:16" ht="14.1" customHeight="1" x14ac:dyDescent="0.25">
      <c r="C1254" s="141"/>
      <c r="D1254" s="141"/>
      <c r="F1254" s="141"/>
      <c r="I1254" s="141"/>
      <c r="L1254" s="141"/>
      <c r="M1254" s="141"/>
      <c r="P1254" s="145"/>
    </row>
    <row r="1255" spans="3:16" ht="14.1" customHeight="1" x14ac:dyDescent="0.25">
      <c r="C1255" s="141"/>
      <c r="D1255" s="141"/>
      <c r="F1255" s="141"/>
      <c r="I1255" s="141"/>
      <c r="L1255" s="141"/>
      <c r="M1255" s="141"/>
      <c r="P1255" s="145"/>
    </row>
    <row r="1256" spans="3:16" ht="14.1" customHeight="1" x14ac:dyDescent="0.25">
      <c r="C1256" s="141"/>
      <c r="D1256" s="141"/>
      <c r="F1256" s="141"/>
      <c r="I1256" s="141"/>
      <c r="L1256" s="141"/>
      <c r="M1256" s="141"/>
      <c r="P1256" s="145"/>
    </row>
    <row r="1257" spans="3:16" ht="14.1" customHeight="1" x14ac:dyDescent="0.25">
      <c r="C1257" s="141"/>
      <c r="D1257" s="141"/>
      <c r="F1257" s="141"/>
      <c r="I1257" s="141"/>
      <c r="L1257" s="141"/>
      <c r="M1257" s="141"/>
      <c r="P1257" s="145"/>
    </row>
    <row r="1258" spans="3:16" ht="14.1" customHeight="1" x14ac:dyDescent="0.25">
      <c r="C1258" s="141"/>
      <c r="D1258" s="141"/>
      <c r="F1258" s="141"/>
      <c r="I1258" s="141"/>
      <c r="L1258" s="141"/>
      <c r="M1258" s="141"/>
      <c r="P1258" s="145"/>
    </row>
  </sheetData>
  <sheetProtection algorithmName="SHA-512" hashValue="I4780tmNq0XU1GghJpTHSs+3CFYb4ZS/nr0DfQe0xC1OvEsEUP6ghmL3yZ/xtuDoTTCx3YNZhLLFlritoh+2uA==" saltValue="I9RRK6/WtpEdXZ9aLWdWAA==" spinCount="100000" sheet="1" formatCells="0" formatColumns="0" formatRows="0" insertColumns="0" insertRows="0" insertHyperlinks="0" deleteColumns="0" deleteRows="0" sort="0" autoFilter="0" pivotTables="0"/>
  <printOptions horizontalCentered="1" verticalCentered="1"/>
  <pageMargins left="0.25" right="0.25" top="0.75" bottom="0.75" header="0.3" footer="0.3"/>
  <pageSetup paperSize="9" scale="35" orientation="portrait" r:id="rId1"/>
  <headerFooter alignWithMargins="0">
    <oddHeader>&amp;A</oddHeader>
    <oddFooter>Page &amp;P</oddFooter>
  </headerFooter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(1)</vt:lpstr>
      <vt:lpstr>'2023 (1)'!Prijedlog_proračuna_opći_dio</vt:lpstr>
      <vt:lpstr>'2023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Bozic</dc:creator>
  <cp:lastModifiedBy>Diana Baus</cp:lastModifiedBy>
  <dcterms:created xsi:type="dcterms:W3CDTF">2023-06-15T08:18:52Z</dcterms:created>
  <dcterms:modified xsi:type="dcterms:W3CDTF">2023-12-19T13:59:38Z</dcterms:modified>
</cp:coreProperties>
</file>