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iztzg-my.sharepoint.com/personal/diana_baus_iztzg_hr/Documents/"/>
    </mc:Choice>
  </mc:AlternateContent>
  <xr:revisionPtr revIDLastSave="0" documentId="8_{4C4791DC-B814-46C4-B40A-4668745670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VNI INSTITUTI" sheetId="2" r:id="rId1"/>
    <sheet name="08008" sheetId="1" r:id="rId2"/>
  </sheets>
  <definedNames>
    <definedName name="_xlnm.Print_Area" localSheetId="1">'08008'!$A$1:$L$30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C64" i="2"/>
  <c r="C60" i="2"/>
  <c r="C51" i="2"/>
  <c r="C50" i="2"/>
  <c r="C48" i="2"/>
  <c r="C44" i="2"/>
  <c r="C41" i="2"/>
  <c r="C35" i="2"/>
  <c r="C34" i="2" s="1"/>
  <c r="C29" i="2"/>
  <c r="C22" i="2"/>
  <c r="L30" i="1"/>
  <c r="H30" i="1"/>
  <c r="K30" i="1"/>
  <c r="J30" i="1"/>
  <c r="I30" i="1"/>
  <c r="C43" i="2" l="1"/>
  <c r="C33" i="2" s="1"/>
  <c r="C59" i="2"/>
</calcChain>
</file>

<file path=xl/sharedStrings.xml><?xml version="1.0" encoding="utf-8"?>
<sst xmlns="http://schemas.openxmlformats.org/spreadsheetml/2006/main" count="172" uniqueCount="69">
  <si>
    <t>3068 INSTITUT ZA TURIZAM</t>
  </si>
  <si>
    <t>3801 ULAGANJE U ZNANSTVENO ISTRAŽIVAČKU DJELATNOST</t>
  </si>
  <si>
    <t>Opći prihodi i primici</t>
  </si>
  <si>
    <t>31</t>
  </si>
  <si>
    <t>32</t>
  </si>
  <si>
    <t>EU PROJEKTI JAVNIH INSTITUTA (IZ EVIDENCIJSKIH PRIHODA)</t>
  </si>
  <si>
    <t>Pomoći EU</t>
  </si>
  <si>
    <t>42</t>
  </si>
  <si>
    <t>Donacije</t>
  </si>
  <si>
    <t>Vlastiti prihodi</t>
  </si>
  <si>
    <t>34</t>
  </si>
  <si>
    <t>37</t>
  </si>
  <si>
    <t>Prihodi od nefin. imovine i nadoknade štete s osnova osig.</t>
  </si>
  <si>
    <t>PROGRAMSKO FINANCIRANJE JAVNIH ZNANSTVENIH INSTITUTA</t>
  </si>
  <si>
    <t>RAZVOJ ODRŽIVOG, INOVATIVNOG I OTPORNOG TURIZMA  (C1.6 R1) - NPOO</t>
  </si>
  <si>
    <t>Mehanizam za oporavak i otpornost</t>
  </si>
  <si>
    <t>Korisnik</t>
  </si>
  <si>
    <t>PROGRAM</t>
  </si>
  <si>
    <t>AKTIVNOST</t>
  </si>
  <si>
    <t>OPIS AKTIVNOSTI</t>
  </si>
  <si>
    <t>IZVOR</t>
  </si>
  <si>
    <t>OPIS IZVORA</t>
  </si>
  <si>
    <t>Skupina rasnoda</t>
  </si>
  <si>
    <t>Izvršenjenje 2022</t>
  </si>
  <si>
    <t>Prijedlog plana 2024</t>
  </si>
  <si>
    <t>Projekcija 2025</t>
  </si>
  <si>
    <t>Projekcija 2026</t>
  </si>
  <si>
    <t>Tekući plan 2023</t>
  </si>
  <si>
    <t>3068INSTITUT ZA TURIZAM</t>
  </si>
  <si>
    <t>II. POSEBNI DIO</t>
  </si>
  <si>
    <t>EUR</t>
  </si>
  <si>
    <t>U EUR</t>
  </si>
  <si>
    <t/>
  </si>
  <si>
    <t>iZVRŠENJE
2022.</t>
  </si>
  <si>
    <t>Tekući plan 
2023.</t>
  </si>
  <si>
    <t>Plan za 2024.</t>
  </si>
  <si>
    <t>Projekcija 
za 2025.</t>
  </si>
  <si>
    <t>Projekcija 
za 2026.</t>
  </si>
  <si>
    <t>080</t>
  </si>
  <si>
    <t>MINISTARSTVO ZNANOSTI I OBRAZOVANJA</t>
  </si>
  <si>
    <t>08008</t>
  </si>
  <si>
    <t>Javni instituti u Republici Hrvatskoj</t>
  </si>
  <si>
    <t>3801</t>
  </si>
  <si>
    <t>ULAGANJE U ZNANSTVENO ISTRAŽIVAČKU DJELATNOST</t>
  </si>
  <si>
    <t>0150</t>
  </si>
  <si>
    <t>Istraživanje i razvoj: Opće javne usluge</t>
  </si>
  <si>
    <t>11</t>
  </si>
  <si>
    <t>3</t>
  </si>
  <si>
    <t>Rashodi poslovanja</t>
  </si>
  <si>
    <t>Rashodi za zaposlene</t>
  </si>
  <si>
    <t>Materijalni rashodi</t>
  </si>
  <si>
    <t>51</t>
  </si>
  <si>
    <t>Financijski rashodi</t>
  </si>
  <si>
    <t>4</t>
  </si>
  <si>
    <t>Rashodi za nabavu nefinancijske imovine</t>
  </si>
  <si>
    <t>Rashodi za nabavu proizvedene dugotrajne imovine</t>
  </si>
  <si>
    <t>donacije</t>
  </si>
  <si>
    <t>Naknade građanima i kućanstvima na temelju osiguranja i druge naknade</t>
  </si>
  <si>
    <t>Tekuće donacije u novcu</t>
  </si>
  <si>
    <t>52</t>
  </si>
  <si>
    <t>Ostale pomoći</t>
  </si>
  <si>
    <t>Prihodi od nef.imovine i nadoknade šteta</t>
  </si>
  <si>
    <t>SAMOSTALNA DJELATNOST JAVNIH INSTITUTA</t>
  </si>
  <si>
    <t>SAMOSTALNA DJELATNOST JAVNIH INSTITUTA IZ EVIDENCIJSKIH PRIHODA)</t>
  </si>
  <si>
    <t>EU PROJEKTI JAVNIH INSTITUTA IZ EVIDENCIJSKIH PRIHODA</t>
  </si>
  <si>
    <t>PROGRAMSKO FINANCIRANJE JAVNIH ZNANSTVENIH INSTITUTA-IZ STRUKTURNIH I KOHEZ.FONDOVA</t>
  </si>
  <si>
    <t>A111111/A622150</t>
  </si>
  <si>
    <t>A444444/A622153</t>
  </si>
  <si>
    <t>A111111/A622152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</si>
</sst>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6" fillId="4" borderId="2" applyNumberFormat="0" applyProtection="0">
      <alignment horizontal="left" vertical="center" indent="1"/>
    </xf>
    <xf numFmtId="4" fontId="6" fillId="5" borderId="2" applyNumberFormat="0" applyProtection="0">
      <alignment vertical="center"/>
    </xf>
    <xf numFmtId="0" fontId="6" fillId="7" borderId="2" applyNumberFormat="0" applyProtection="0">
      <alignment horizontal="left" vertical="center" indent="1"/>
    </xf>
    <xf numFmtId="0" fontId="6" fillId="8" borderId="2" applyNumberFormat="0" applyProtection="0">
      <alignment horizontal="left" vertical="center" indent="1"/>
    </xf>
    <xf numFmtId="4" fontId="6" fillId="0" borderId="2" applyNumberFormat="0" applyProtection="0">
      <alignment horizontal="right" vertical="center"/>
    </xf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7" fillId="3" borderId="2" xfId="1" quotePrefix="1" applyNumberFormat="1" applyFont="1">
      <alignment horizontal="left" vertical="center" indent="1"/>
    </xf>
    <xf numFmtId="0" fontId="7" fillId="3" borderId="2" xfId="2" quotePrefix="1" applyNumberFormat="1" applyFont="1" applyAlignment="1">
      <alignment horizontal="left" vertical="center" wrapText="1" indent="1"/>
    </xf>
    <xf numFmtId="0" fontId="7" fillId="4" borderId="2" xfId="3" quotePrefix="1" applyFont="1" applyAlignment="1">
      <alignment horizontal="left" vertical="center" indent="3"/>
    </xf>
    <xf numFmtId="0" fontId="7" fillId="4" borderId="2" xfId="3" quotePrefix="1" applyFont="1">
      <alignment horizontal="left" vertical="center" indent="1"/>
    </xf>
    <xf numFmtId="3" fontId="7" fillId="5" borderId="2" xfId="4" applyNumberFormat="1" applyFont="1">
      <alignment vertical="center"/>
    </xf>
    <xf numFmtId="0" fontId="7" fillId="6" borderId="2" xfId="3" quotePrefix="1" applyFont="1" applyFill="1" applyAlignment="1">
      <alignment horizontal="left" vertical="center" indent="3"/>
    </xf>
    <xf numFmtId="0" fontId="7" fillId="6" borderId="2" xfId="3" quotePrefix="1" applyFont="1" applyFill="1">
      <alignment horizontal="left" vertical="center" indent="1"/>
    </xf>
    <xf numFmtId="0" fontId="8" fillId="7" borderId="2" xfId="5" quotePrefix="1" applyFont="1" applyAlignment="1">
      <alignment horizontal="left" vertical="center" indent="4"/>
    </xf>
    <xf numFmtId="0" fontId="8" fillId="7" borderId="2" xfId="5" quotePrefix="1" applyFont="1">
      <alignment horizontal="left" vertical="center" indent="1"/>
    </xf>
    <xf numFmtId="3" fontId="8" fillId="5" borderId="2" xfId="4" applyNumberFormat="1" applyFont="1">
      <alignment vertical="center"/>
    </xf>
    <xf numFmtId="0" fontId="1" fillId="0" borderId="0" xfId="0" applyFont="1"/>
    <xf numFmtId="0" fontId="6" fillId="8" borderId="2" xfId="6" quotePrefix="1">
      <alignment horizontal="left" vertical="center" indent="1"/>
    </xf>
    <xf numFmtId="3" fontId="6" fillId="5" borderId="2" xfId="4" applyNumberFormat="1">
      <alignment vertical="center"/>
    </xf>
    <xf numFmtId="0" fontId="6" fillId="8" borderId="2" xfId="6" quotePrefix="1" applyAlignment="1">
      <alignment horizontal="left" vertical="center" indent="6"/>
    </xf>
    <xf numFmtId="0" fontId="6" fillId="8" borderId="2" xfId="6" quotePrefix="1" applyAlignment="1">
      <alignment horizontal="left" vertical="center" indent="7"/>
    </xf>
    <xf numFmtId="0" fontId="6" fillId="8" borderId="2" xfId="6" quotePrefix="1" applyAlignment="1">
      <alignment horizontal="left" vertical="center" indent="8"/>
    </xf>
    <xf numFmtId="0" fontId="6" fillId="8" borderId="2" xfId="6" quotePrefix="1" applyAlignment="1">
      <alignment horizontal="left" vertical="center" indent="9"/>
    </xf>
    <xf numFmtId="3" fontId="6" fillId="0" borderId="2" xfId="7" applyNumberFormat="1">
      <alignment horizontal="right" vertical="center"/>
    </xf>
    <xf numFmtId="0" fontId="6" fillId="8" borderId="2" xfId="6" quotePrefix="1" applyAlignment="1">
      <alignment horizontal="center" vertical="center"/>
    </xf>
    <xf numFmtId="0" fontId="3" fillId="0" borderId="0" xfId="0" applyFont="1"/>
    <xf numFmtId="3" fontId="6" fillId="0" borderId="2" xfId="4" applyNumberFormat="1" applyFill="1">
      <alignment vertical="center"/>
    </xf>
    <xf numFmtId="0" fontId="9" fillId="0" borderId="0" xfId="0" applyFont="1"/>
    <xf numFmtId="0" fontId="6" fillId="8" borderId="2" xfId="6" quotePrefix="1" applyAlignment="1">
      <alignment vertical="center"/>
    </xf>
    <xf numFmtId="0" fontId="5" fillId="0" borderId="0" xfId="0" applyFont="1" applyAlignment="1">
      <alignment horizontal="center"/>
    </xf>
  </cellXfs>
  <cellStyles count="8">
    <cellStyle name="Normal" xfId="0" builtinId="0"/>
    <cellStyle name="SAPBEXaggData" xfId="4" xr:uid="{32EE6C77-5ACA-4FD4-BBED-60A54C20570F}"/>
    <cellStyle name="SAPBEXchaText" xfId="1" xr:uid="{42A75EF0-75E6-47C3-B048-86F1BA3E1C26}"/>
    <cellStyle name="SAPBEXHLevel1" xfId="3" xr:uid="{DA8EB73D-3975-45F0-8649-AD59698530E6}"/>
    <cellStyle name="SAPBEXHLevel2" xfId="5" xr:uid="{4B938F9E-66C8-494E-9FEF-FBC1DF7B3EAA}"/>
    <cellStyle name="SAPBEXHLevel3" xfId="6" xr:uid="{E7EDA533-048B-4B38-926F-578D3652AC73}"/>
    <cellStyle name="SAPBEXstdData" xfId="7" xr:uid="{2B2C52CB-9565-460E-841E-4AD0088A37B7}"/>
    <cellStyle name="SAPBEXstdItem" xfId="2" xr:uid="{7AFA495F-9071-4A3B-B40B-293FB2A159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D42D-0ADD-473B-9135-13169F8742D3}">
  <dimension ref="A1:H65"/>
  <sheetViews>
    <sheetView tabSelected="1" topLeftCell="A37" zoomScaleNormal="100" workbookViewId="0">
      <selection activeCell="A57" sqref="A57"/>
    </sheetView>
  </sheetViews>
  <sheetFormatPr defaultRowHeight="14.4" x14ac:dyDescent="0.3"/>
  <cols>
    <col min="1" max="1" width="17.109375" customWidth="1"/>
    <col min="2" max="2" width="53.88671875" bestFit="1" customWidth="1"/>
    <col min="3" max="7" width="13.33203125" customWidth="1"/>
  </cols>
  <sheetData>
    <row r="1" spans="1:8" s="6" customFormat="1" ht="15.6" x14ac:dyDescent="0.3">
      <c r="A1" s="5"/>
      <c r="B1" s="5" t="s">
        <v>28</v>
      </c>
    </row>
    <row r="2" spans="1:8" s="6" customFormat="1" ht="12" customHeight="1" x14ac:dyDescent="0.3">
      <c r="A2" s="5"/>
      <c r="B2" s="5"/>
    </row>
    <row r="3" spans="1:8" ht="23.4" x14ac:dyDescent="0.45">
      <c r="A3" s="33" t="s">
        <v>29</v>
      </c>
      <c r="B3" s="33"/>
      <c r="C3" s="33"/>
      <c r="D3" s="33"/>
      <c r="E3" s="33"/>
      <c r="F3" s="33"/>
      <c r="G3" s="33"/>
    </row>
    <row r="4" spans="1:8" ht="13.5" customHeight="1" x14ac:dyDescent="0.45">
      <c r="A4" s="7"/>
      <c r="B4" s="7"/>
      <c r="C4" s="8"/>
      <c r="D4" s="7"/>
      <c r="E4" s="7"/>
      <c r="F4" s="7"/>
      <c r="G4" s="7"/>
    </row>
    <row r="5" spans="1:8" x14ac:dyDescent="0.3">
      <c r="C5" s="9" t="s">
        <v>30</v>
      </c>
      <c r="D5" s="9" t="s">
        <v>31</v>
      </c>
      <c r="E5" s="9" t="s">
        <v>31</v>
      </c>
      <c r="F5" s="9" t="s">
        <v>31</v>
      </c>
      <c r="G5" s="9" t="s">
        <v>31</v>
      </c>
    </row>
    <row r="6" spans="1:8" s="6" customFormat="1" ht="41.4" x14ac:dyDescent="0.3">
      <c r="A6" s="10" t="s">
        <v>32</v>
      </c>
      <c r="B6" s="10" t="s">
        <v>32</v>
      </c>
      <c r="C6" s="11" t="s">
        <v>33</v>
      </c>
      <c r="D6" s="11" t="s">
        <v>34</v>
      </c>
      <c r="E6" s="11" t="s">
        <v>35</v>
      </c>
      <c r="F6" s="11" t="s">
        <v>36</v>
      </c>
      <c r="G6" s="11" t="s">
        <v>37</v>
      </c>
    </row>
    <row r="7" spans="1:8" s="6" customFormat="1" x14ac:dyDescent="0.3">
      <c r="A7" s="12" t="s">
        <v>38</v>
      </c>
      <c r="B7" s="13" t="s">
        <v>39</v>
      </c>
      <c r="C7" s="14">
        <v>1542618</v>
      </c>
      <c r="D7" s="14">
        <v>1786283</v>
      </c>
      <c r="E7" s="14">
        <v>1837282</v>
      </c>
      <c r="F7" s="14">
        <v>1865670</v>
      </c>
      <c r="G7" s="14">
        <v>1795395</v>
      </c>
    </row>
    <row r="8" spans="1:8" s="6" customFormat="1" x14ac:dyDescent="0.3">
      <c r="A8" s="15" t="s">
        <v>40</v>
      </c>
      <c r="B8" s="16" t="s">
        <v>41</v>
      </c>
      <c r="C8" s="14">
        <v>1542618</v>
      </c>
      <c r="D8" s="14">
        <v>1786283</v>
      </c>
      <c r="E8" s="14">
        <v>1837282</v>
      </c>
      <c r="F8" s="14">
        <v>1865670</v>
      </c>
      <c r="G8" s="14">
        <v>1795395</v>
      </c>
    </row>
    <row r="9" spans="1:8" s="20" customFormat="1" x14ac:dyDescent="0.3">
      <c r="A9" s="17" t="s">
        <v>42</v>
      </c>
      <c r="B9" s="18" t="s">
        <v>43</v>
      </c>
      <c r="C9" s="19">
        <v>1542618</v>
      </c>
      <c r="D9" s="19">
        <v>1786283</v>
      </c>
      <c r="E9" s="19">
        <v>1837282</v>
      </c>
      <c r="F9" s="19">
        <v>1865670</v>
      </c>
      <c r="G9" s="19">
        <v>1795395</v>
      </c>
    </row>
    <row r="10" spans="1:8" x14ac:dyDescent="0.3">
      <c r="A10" s="32" t="s">
        <v>66</v>
      </c>
      <c r="B10" s="21" t="s">
        <v>13</v>
      </c>
      <c r="C10" s="22">
        <v>978163</v>
      </c>
      <c r="D10" s="22">
        <v>1134900</v>
      </c>
      <c r="E10" s="22">
        <v>1392693</v>
      </c>
      <c r="F10" s="22">
        <v>1413119</v>
      </c>
      <c r="G10" s="22">
        <v>1401244</v>
      </c>
    </row>
    <row r="11" spans="1:8" x14ac:dyDescent="0.3">
      <c r="A11" s="23" t="s">
        <v>44</v>
      </c>
      <c r="B11" s="21" t="s">
        <v>45</v>
      </c>
      <c r="C11" s="22">
        <v>978163</v>
      </c>
      <c r="D11" s="22">
        <v>1134900</v>
      </c>
      <c r="E11" s="22">
        <v>1392693</v>
      </c>
      <c r="F11" s="22">
        <v>1413119</v>
      </c>
      <c r="G11" s="22">
        <v>1401244</v>
      </c>
    </row>
    <row r="12" spans="1:8" x14ac:dyDescent="0.3">
      <c r="A12" s="24" t="s">
        <v>46</v>
      </c>
      <c r="B12" s="21" t="s">
        <v>2</v>
      </c>
      <c r="C12" s="22">
        <v>978163</v>
      </c>
      <c r="D12" s="22">
        <v>1134900</v>
      </c>
      <c r="E12" s="22">
        <v>1177905</v>
      </c>
      <c r="F12" s="22">
        <v>1183460</v>
      </c>
      <c r="G12" s="22">
        <v>1192738</v>
      </c>
    </row>
    <row r="13" spans="1:8" x14ac:dyDescent="0.3">
      <c r="A13" s="25" t="s">
        <v>47</v>
      </c>
      <c r="B13" s="21" t="s">
        <v>48</v>
      </c>
      <c r="C13" s="22">
        <v>975884</v>
      </c>
      <c r="D13" s="22">
        <v>1125175</v>
      </c>
      <c r="E13" s="22">
        <v>1170179</v>
      </c>
      <c r="F13" s="22">
        <v>1172354</v>
      </c>
      <c r="G13" s="22">
        <v>1180354</v>
      </c>
    </row>
    <row r="14" spans="1:8" x14ac:dyDescent="0.3">
      <c r="A14" s="26" t="s">
        <v>3</v>
      </c>
      <c r="B14" s="21" t="s">
        <v>49</v>
      </c>
      <c r="C14" s="27">
        <v>853747</v>
      </c>
      <c r="D14" s="27">
        <v>1022290</v>
      </c>
      <c r="E14" s="27">
        <v>1076199</v>
      </c>
      <c r="F14" s="27">
        <v>1081754</v>
      </c>
      <c r="G14" s="27">
        <v>1091032</v>
      </c>
      <c r="H14" s="31"/>
    </row>
    <row r="15" spans="1:8" x14ac:dyDescent="0.3">
      <c r="A15" s="26">
        <v>32</v>
      </c>
      <c r="B15" s="21" t="s">
        <v>50</v>
      </c>
      <c r="C15" s="27">
        <v>120537</v>
      </c>
      <c r="D15" s="27">
        <v>102324</v>
      </c>
      <c r="E15" s="27">
        <v>93419</v>
      </c>
      <c r="F15" s="27">
        <v>93419</v>
      </c>
      <c r="G15" s="27">
        <v>93419</v>
      </c>
    </row>
    <row r="16" spans="1:8" x14ac:dyDescent="0.3">
      <c r="A16" s="26" t="s">
        <v>10</v>
      </c>
      <c r="B16" s="21" t="s">
        <v>52</v>
      </c>
      <c r="C16" s="27">
        <v>1600</v>
      </c>
      <c r="D16" s="27">
        <v>561</v>
      </c>
      <c r="E16" s="27">
        <v>561</v>
      </c>
      <c r="F16" s="27">
        <v>561</v>
      </c>
      <c r="G16" s="27">
        <v>561</v>
      </c>
    </row>
    <row r="17" spans="1:8" x14ac:dyDescent="0.3">
      <c r="A17" s="25" t="s">
        <v>53</v>
      </c>
      <c r="B17" s="21" t="s">
        <v>54</v>
      </c>
      <c r="C17" s="22">
        <f>+C18</f>
        <v>2279</v>
      </c>
      <c r="D17" s="22">
        <v>9726</v>
      </c>
      <c r="E17" s="22">
        <v>7726</v>
      </c>
      <c r="F17" s="22">
        <v>7726</v>
      </c>
      <c r="G17" s="22">
        <v>7726</v>
      </c>
    </row>
    <row r="18" spans="1:8" x14ac:dyDescent="0.3">
      <c r="A18" s="26" t="s">
        <v>7</v>
      </c>
      <c r="B18" s="21" t="s">
        <v>55</v>
      </c>
      <c r="C18" s="27">
        <v>2279</v>
      </c>
      <c r="D18" s="27">
        <v>9726</v>
      </c>
      <c r="E18" s="27">
        <v>7726</v>
      </c>
      <c r="F18" s="27">
        <v>7726</v>
      </c>
      <c r="G18" s="27">
        <v>7728</v>
      </c>
    </row>
    <row r="19" spans="1:8" x14ac:dyDescent="0.3">
      <c r="A19" s="32" t="s">
        <v>67</v>
      </c>
      <c r="B19" s="21" t="s">
        <v>64</v>
      </c>
      <c r="C19" s="22">
        <v>99952</v>
      </c>
      <c r="D19" s="22">
        <v>27734</v>
      </c>
      <c r="E19" s="22">
        <v>9148</v>
      </c>
      <c r="F19" s="22">
        <v>9148</v>
      </c>
      <c r="G19" s="22"/>
    </row>
    <row r="20" spans="1:8" x14ac:dyDescent="0.3">
      <c r="A20" s="23" t="s">
        <v>44</v>
      </c>
      <c r="B20" s="21" t="s">
        <v>45</v>
      </c>
      <c r="C20" s="22">
        <v>99952</v>
      </c>
      <c r="D20" s="22">
        <v>27734</v>
      </c>
      <c r="E20" s="22">
        <v>9148</v>
      </c>
      <c r="F20" s="22">
        <v>9148</v>
      </c>
      <c r="G20" s="22"/>
    </row>
    <row r="21" spans="1:8" x14ac:dyDescent="0.3">
      <c r="A21" s="24" t="s">
        <v>51</v>
      </c>
      <c r="B21" s="21" t="s">
        <v>6</v>
      </c>
      <c r="C21" s="22">
        <v>96849</v>
      </c>
      <c r="D21" s="22">
        <v>27734</v>
      </c>
      <c r="E21" s="22">
        <v>4226</v>
      </c>
      <c r="F21" s="22">
        <v>9148</v>
      </c>
      <c r="G21" s="22"/>
    </row>
    <row r="22" spans="1:8" x14ac:dyDescent="0.3">
      <c r="A22" s="25" t="s">
        <v>47</v>
      </c>
      <c r="B22" s="21" t="s">
        <v>48</v>
      </c>
      <c r="C22" s="22">
        <f>SUM(C23:C25)</f>
        <v>96849</v>
      </c>
      <c r="D22" s="22">
        <v>26407</v>
      </c>
      <c r="E22" s="22">
        <v>4226</v>
      </c>
      <c r="F22" s="22">
        <v>4226</v>
      </c>
      <c r="G22" s="22"/>
    </row>
    <row r="23" spans="1:8" x14ac:dyDescent="0.3">
      <c r="A23" s="26" t="s">
        <v>3</v>
      </c>
      <c r="B23" s="21" t="s">
        <v>49</v>
      </c>
      <c r="C23" s="27">
        <v>34628</v>
      </c>
      <c r="D23" s="27">
        <v>1268</v>
      </c>
      <c r="E23" s="27"/>
      <c r="F23" s="27"/>
      <c r="G23" s="27"/>
    </row>
    <row r="24" spans="1:8" x14ac:dyDescent="0.3">
      <c r="A24" s="26" t="s">
        <v>4</v>
      </c>
      <c r="B24" s="21" t="s">
        <v>50</v>
      </c>
      <c r="C24" s="27">
        <v>61099</v>
      </c>
      <c r="D24" s="27">
        <v>25139</v>
      </c>
      <c r="E24" s="27">
        <v>4226</v>
      </c>
      <c r="F24" s="27"/>
      <c r="G24" s="27"/>
    </row>
    <row r="25" spans="1:8" x14ac:dyDescent="0.3">
      <c r="A25" s="26">
        <v>34</v>
      </c>
      <c r="B25" s="21" t="s">
        <v>52</v>
      </c>
      <c r="C25" s="27">
        <v>1122</v>
      </c>
      <c r="D25" s="27">
        <v>0</v>
      </c>
      <c r="E25" s="27"/>
      <c r="F25" s="27"/>
      <c r="G25" s="27"/>
    </row>
    <row r="26" spans="1:8" x14ac:dyDescent="0.3">
      <c r="A26" s="25" t="s">
        <v>53</v>
      </c>
      <c r="B26" s="21" t="s">
        <v>54</v>
      </c>
      <c r="C26" s="22"/>
      <c r="D26" s="22">
        <v>1327</v>
      </c>
      <c r="E26" s="22"/>
      <c r="F26" s="22"/>
      <c r="G26" s="22"/>
    </row>
    <row r="27" spans="1:8" x14ac:dyDescent="0.3">
      <c r="A27" s="26" t="s">
        <v>7</v>
      </c>
      <c r="B27" s="21" t="s">
        <v>55</v>
      </c>
      <c r="C27" s="27"/>
      <c r="D27" s="27">
        <v>1327</v>
      </c>
      <c r="E27" s="27"/>
      <c r="F27" s="27"/>
      <c r="G27" s="27"/>
    </row>
    <row r="28" spans="1:8" x14ac:dyDescent="0.3">
      <c r="A28" s="28">
        <v>61</v>
      </c>
      <c r="B28" s="21" t="s">
        <v>56</v>
      </c>
      <c r="C28" s="22">
        <v>3103</v>
      </c>
      <c r="D28" s="22">
        <v>9843</v>
      </c>
      <c r="E28" s="22">
        <v>4922</v>
      </c>
      <c r="F28" s="22"/>
      <c r="G28" s="22"/>
    </row>
    <row r="29" spans="1:8" x14ac:dyDescent="0.3">
      <c r="A29" s="28">
        <v>3</v>
      </c>
      <c r="B29" s="21" t="s">
        <v>48</v>
      </c>
      <c r="C29" s="22">
        <f>SUM(C30:C31)</f>
        <v>3103</v>
      </c>
      <c r="D29" s="22">
        <v>9843</v>
      </c>
      <c r="E29" s="22">
        <v>4922</v>
      </c>
      <c r="F29" s="22"/>
      <c r="G29" s="22"/>
    </row>
    <row r="30" spans="1:8" x14ac:dyDescent="0.3">
      <c r="A30" s="26" t="s">
        <v>4</v>
      </c>
      <c r="B30" s="21" t="s">
        <v>50</v>
      </c>
      <c r="C30" s="27">
        <v>3032</v>
      </c>
      <c r="D30" s="27">
        <v>9843</v>
      </c>
      <c r="E30" s="27">
        <v>4922</v>
      </c>
      <c r="F30" s="27"/>
      <c r="G30" s="27"/>
    </row>
    <row r="31" spans="1:8" x14ac:dyDescent="0.3">
      <c r="A31" s="26">
        <v>34</v>
      </c>
      <c r="B31" s="21" t="s">
        <v>52</v>
      </c>
      <c r="C31" s="27">
        <v>71</v>
      </c>
      <c r="D31" s="27"/>
      <c r="E31" s="27"/>
      <c r="F31" s="27"/>
      <c r="G31" s="27"/>
    </row>
    <row r="32" spans="1:8" x14ac:dyDescent="0.3">
      <c r="A32" s="32" t="s">
        <v>67</v>
      </c>
      <c r="B32" s="21" t="s">
        <v>63</v>
      </c>
      <c r="C32" s="22">
        <v>400154</v>
      </c>
      <c r="D32" s="22">
        <v>430956</v>
      </c>
      <c r="E32" s="22">
        <v>435441</v>
      </c>
      <c r="F32" s="22">
        <v>452551</v>
      </c>
      <c r="G32" s="22">
        <v>394151</v>
      </c>
      <c r="H32" s="29"/>
    </row>
    <row r="33" spans="1:7" x14ac:dyDescent="0.3">
      <c r="A33" s="23" t="s">
        <v>44</v>
      </c>
      <c r="B33" s="21" t="s">
        <v>45</v>
      </c>
      <c r="C33" s="22">
        <f>+C34+C43+C50+C54</f>
        <v>400154</v>
      </c>
      <c r="D33" s="22">
        <v>430956</v>
      </c>
      <c r="E33" s="22">
        <v>435441</v>
      </c>
      <c r="F33" s="22">
        <v>452551</v>
      </c>
      <c r="G33" s="22">
        <v>394151</v>
      </c>
    </row>
    <row r="34" spans="1:7" x14ac:dyDescent="0.3">
      <c r="A34" s="24" t="s">
        <v>3</v>
      </c>
      <c r="B34" s="21" t="s">
        <v>9</v>
      </c>
      <c r="C34" s="22">
        <f>+C35+C41</f>
        <v>378789</v>
      </c>
      <c r="D34" s="22">
        <v>402151</v>
      </c>
      <c r="E34" s="22">
        <v>394151</v>
      </c>
      <c r="F34" s="22">
        <v>394151</v>
      </c>
      <c r="G34" s="22">
        <v>394151</v>
      </c>
    </row>
    <row r="35" spans="1:7" x14ac:dyDescent="0.3">
      <c r="A35" s="25" t="s">
        <v>47</v>
      </c>
      <c r="B35" s="21" t="s">
        <v>48</v>
      </c>
      <c r="C35" s="22">
        <f>SUM(C36:C40)</f>
        <v>377366</v>
      </c>
      <c r="D35" s="22">
        <v>402151</v>
      </c>
      <c r="E35" s="22">
        <v>391497</v>
      </c>
      <c r="F35" s="22">
        <v>391497</v>
      </c>
      <c r="G35" s="22">
        <v>391497</v>
      </c>
    </row>
    <row r="36" spans="1:7" x14ac:dyDescent="0.3">
      <c r="A36" s="26" t="s">
        <v>3</v>
      </c>
      <c r="B36" s="21" t="s">
        <v>49</v>
      </c>
      <c r="C36" s="27">
        <v>136096</v>
      </c>
      <c r="D36" s="27">
        <v>54118</v>
      </c>
      <c r="E36" s="27">
        <v>54118</v>
      </c>
      <c r="F36" s="27">
        <v>54118</v>
      </c>
      <c r="G36" s="27">
        <v>54118</v>
      </c>
    </row>
    <row r="37" spans="1:7" x14ac:dyDescent="0.3">
      <c r="A37" s="26" t="s">
        <v>4</v>
      </c>
      <c r="B37" s="21" t="s">
        <v>50</v>
      </c>
      <c r="C37" s="27">
        <v>240841</v>
      </c>
      <c r="D37" s="27">
        <v>342428</v>
      </c>
      <c r="E37" s="27">
        <v>334428</v>
      </c>
      <c r="F37" s="27">
        <v>334428</v>
      </c>
      <c r="G37" s="27">
        <v>334428</v>
      </c>
    </row>
    <row r="38" spans="1:7" x14ac:dyDescent="0.3">
      <c r="A38" s="26" t="s">
        <v>10</v>
      </c>
      <c r="B38" s="21" t="s">
        <v>52</v>
      </c>
      <c r="C38" s="27">
        <v>164</v>
      </c>
      <c r="D38" s="27">
        <v>1690</v>
      </c>
      <c r="E38" s="27">
        <v>1690</v>
      </c>
      <c r="F38" s="27">
        <v>1690</v>
      </c>
      <c r="G38" s="27">
        <v>1690</v>
      </c>
    </row>
    <row r="39" spans="1:7" x14ac:dyDescent="0.3">
      <c r="A39" s="26" t="s">
        <v>11</v>
      </c>
      <c r="B39" s="21" t="s">
        <v>57</v>
      </c>
      <c r="C39" s="27"/>
      <c r="D39" s="27">
        <v>1261</v>
      </c>
      <c r="E39" s="27">
        <v>1261</v>
      </c>
      <c r="F39" s="27">
        <v>1261</v>
      </c>
      <c r="G39" s="27">
        <v>1261</v>
      </c>
    </row>
    <row r="40" spans="1:7" x14ac:dyDescent="0.3">
      <c r="A40" s="26">
        <v>38</v>
      </c>
      <c r="B40" s="21" t="s">
        <v>58</v>
      </c>
      <c r="C40" s="27">
        <v>265</v>
      </c>
      <c r="D40" s="27"/>
      <c r="E40" s="27"/>
      <c r="F40" s="27"/>
      <c r="G40" s="27"/>
    </row>
    <row r="41" spans="1:7" x14ac:dyDescent="0.3">
      <c r="A41" s="25" t="s">
        <v>53</v>
      </c>
      <c r="B41" s="21" t="s">
        <v>54</v>
      </c>
      <c r="C41" s="22">
        <f>+C42</f>
        <v>1423</v>
      </c>
      <c r="D41" s="22">
        <v>2654</v>
      </c>
      <c r="E41" s="22">
        <v>2654</v>
      </c>
      <c r="F41" s="22">
        <v>2654</v>
      </c>
      <c r="G41" s="22">
        <v>2654</v>
      </c>
    </row>
    <row r="42" spans="1:7" x14ac:dyDescent="0.3">
      <c r="A42" s="26" t="s">
        <v>7</v>
      </c>
      <c r="B42" s="21" t="s">
        <v>55</v>
      </c>
      <c r="C42" s="27">
        <v>1423</v>
      </c>
      <c r="D42" s="27">
        <v>2654</v>
      </c>
      <c r="E42" s="27">
        <v>2654</v>
      </c>
      <c r="F42" s="27">
        <v>2654</v>
      </c>
      <c r="G42" s="27">
        <v>2654</v>
      </c>
    </row>
    <row r="43" spans="1:7" x14ac:dyDescent="0.3">
      <c r="A43" s="24" t="s">
        <v>51</v>
      </c>
      <c r="B43" s="21" t="s">
        <v>6</v>
      </c>
      <c r="C43" s="22">
        <f>+C44+C48</f>
        <v>4792</v>
      </c>
      <c r="D43" s="22">
        <v>28300</v>
      </c>
      <c r="E43" s="22">
        <v>40785</v>
      </c>
      <c r="F43" s="22">
        <v>58400</v>
      </c>
      <c r="G43" s="22"/>
    </row>
    <row r="44" spans="1:7" x14ac:dyDescent="0.3">
      <c r="A44" s="25" t="s">
        <v>47</v>
      </c>
      <c r="B44" s="21" t="s">
        <v>48</v>
      </c>
      <c r="C44" s="22">
        <f>+C46</f>
        <v>3369</v>
      </c>
      <c r="D44" s="22">
        <v>23285</v>
      </c>
      <c r="E44" s="22">
        <v>37785</v>
      </c>
      <c r="F44" s="22">
        <v>55400</v>
      </c>
      <c r="G44" s="22"/>
    </row>
    <row r="45" spans="1:7" x14ac:dyDescent="0.3">
      <c r="A45" s="26" t="s">
        <v>3</v>
      </c>
      <c r="B45" s="21" t="s">
        <v>49</v>
      </c>
      <c r="C45" s="30"/>
      <c r="D45" s="27"/>
      <c r="E45" s="27"/>
      <c r="F45" s="27">
        <v>30204</v>
      </c>
      <c r="G45" s="27"/>
    </row>
    <row r="46" spans="1:7" x14ac:dyDescent="0.3">
      <c r="A46" s="26" t="s">
        <v>4</v>
      </c>
      <c r="B46" s="21" t="s">
        <v>50</v>
      </c>
      <c r="C46" s="27">
        <v>3369</v>
      </c>
      <c r="D46" s="27">
        <v>23185</v>
      </c>
      <c r="E46" s="27">
        <v>37785</v>
      </c>
      <c r="F46" s="27">
        <v>25196</v>
      </c>
      <c r="G46" s="27"/>
    </row>
    <row r="47" spans="1:7" x14ac:dyDescent="0.3">
      <c r="A47" s="26" t="s">
        <v>10</v>
      </c>
      <c r="B47" s="21" t="s">
        <v>52</v>
      </c>
      <c r="C47" s="27"/>
      <c r="D47" s="27">
        <v>100</v>
      </c>
      <c r="E47" s="27">
        <v>0</v>
      </c>
      <c r="F47" s="27"/>
      <c r="G47" s="27"/>
    </row>
    <row r="48" spans="1:7" x14ac:dyDescent="0.3">
      <c r="A48" s="25" t="s">
        <v>53</v>
      </c>
      <c r="B48" s="21" t="s">
        <v>54</v>
      </c>
      <c r="C48" s="22">
        <f>+C49</f>
        <v>1423</v>
      </c>
      <c r="D48" s="22">
        <v>5015</v>
      </c>
      <c r="E48" s="22">
        <v>3000</v>
      </c>
      <c r="F48" s="22">
        <v>3000</v>
      </c>
      <c r="G48" s="22"/>
    </row>
    <row r="49" spans="1:7" x14ac:dyDescent="0.3">
      <c r="A49" s="26" t="s">
        <v>7</v>
      </c>
      <c r="B49" s="21" t="s">
        <v>55</v>
      </c>
      <c r="C49" s="27">
        <v>1423</v>
      </c>
      <c r="D49" s="27">
        <v>5015</v>
      </c>
      <c r="E49" s="27">
        <v>3000</v>
      </c>
      <c r="F49" s="27">
        <v>3000</v>
      </c>
      <c r="G49" s="27"/>
    </row>
    <row r="50" spans="1:7" x14ac:dyDescent="0.3">
      <c r="A50" s="24" t="s">
        <v>59</v>
      </c>
      <c r="B50" s="21" t="s">
        <v>60</v>
      </c>
      <c r="C50" s="22">
        <f>SUM(C52:C53)</f>
        <v>16573</v>
      </c>
      <c r="D50" s="22">
        <v>0</v>
      </c>
      <c r="E50" s="22"/>
      <c r="F50" s="22"/>
      <c r="G50" s="22"/>
    </row>
    <row r="51" spans="1:7" x14ac:dyDescent="0.3">
      <c r="A51" s="25" t="s">
        <v>47</v>
      </c>
      <c r="B51" s="21" t="s">
        <v>48</v>
      </c>
      <c r="C51" s="22">
        <f>+C52</f>
        <v>16562</v>
      </c>
      <c r="D51" s="22">
        <v>0</v>
      </c>
      <c r="E51" s="22"/>
      <c r="F51" s="22"/>
      <c r="G51" s="22"/>
    </row>
    <row r="52" spans="1:7" x14ac:dyDescent="0.3">
      <c r="A52" s="26" t="s">
        <v>4</v>
      </c>
      <c r="B52" s="21" t="s">
        <v>50</v>
      </c>
      <c r="C52" s="27">
        <v>16562</v>
      </c>
      <c r="D52" s="27">
        <v>0</v>
      </c>
      <c r="E52" s="27"/>
      <c r="F52" s="27"/>
      <c r="G52" s="27"/>
    </row>
    <row r="53" spans="1:7" x14ac:dyDescent="0.3">
      <c r="A53" s="26">
        <v>34</v>
      </c>
      <c r="B53" s="21" t="s">
        <v>52</v>
      </c>
      <c r="C53" s="27">
        <v>11</v>
      </c>
      <c r="D53" s="27">
        <v>0</v>
      </c>
      <c r="E53" s="27"/>
      <c r="F53" s="27"/>
      <c r="G53" s="27"/>
    </row>
    <row r="54" spans="1:7" x14ac:dyDescent="0.3">
      <c r="A54" s="28">
        <v>71</v>
      </c>
      <c r="B54" s="21" t="s">
        <v>61</v>
      </c>
      <c r="C54" s="22"/>
      <c r="D54" s="22">
        <v>505</v>
      </c>
      <c r="E54" s="22">
        <v>505</v>
      </c>
      <c r="F54" s="22"/>
      <c r="G54" s="22"/>
    </row>
    <row r="55" spans="1:7" x14ac:dyDescent="0.3">
      <c r="A55" s="25" t="s">
        <v>53</v>
      </c>
      <c r="B55" s="21" t="s">
        <v>54</v>
      </c>
      <c r="C55" s="22"/>
      <c r="D55" s="22">
        <v>505</v>
      </c>
      <c r="E55" s="22">
        <v>505</v>
      </c>
      <c r="F55" s="22"/>
      <c r="G55" s="22"/>
    </row>
    <row r="56" spans="1:7" x14ac:dyDescent="0.3">
      <c r="A56" s="26" t="s">
        <v>7</v>
      </c>
      <c r="B56" s="21" t="s">
        <v>55</v>
      </c>
      <c r="C56" s="27"/>
      <c r="D56" s="27">
        <v>505</v>
      </c>
      <c r="E56" s="27">
        <v>505</v>
      </c>
      <c r="F56" s="27"/>
      <c r="G56" s="27"/>
    </row>
    <row r="57" spans="1:7" x14ac:dyDescent="0.3">
      <c r="A57" s="32" t="s">
        <v>66</v>
      </c>
      <c r="B57" s="21" t="s">
        <v>65</v>
      </c>
      <c r="C57" s="22">
        <v>65772</v>
      </c>
      <c r="D57" s="22">
        <v>182850</v>
      </c>
      <c r="E57" s="22">
        <v>214788</v>
      </c>
      <c r="F57" s="22">
        <v>229659</v>
      </c>
      <c r="G57" s="22">
        <v>208506</v>
      </c>
    </row>
    <row r="58" spans="1:7" x14ac:dyDescent="0.3">
      <c r="A58" s="23" t="s">
        <v>44</v>
      </c>
      <c r="B58" s="21" t="s">
        <v>45</v>
      </c>
      <c r="C58" s="22">
        <v>65772</v>
      </c>
      <c r="D58" s="22">
        <v>182850</v>
      </c>
      <c r="E58" s="22">
        <v>214788</v>
      </c>
      <c r="F58" s="22">
        <v>229659</v>
      </c>
      <c r="G58" s="22">
        <v>208506</v>
      </c>
    </row>
    <row r="59" spans="1:7" x14ac:dyDescent="0.3">
      <c r="A59" s="24">
        <v>581</v>
      </c>
      <c r="B59" s="21" t="s">
        <v>15</v>
      </c>
      <c r="C59" s="22">
        <f>SUM(C64+C60)</f>
        <v>65772</v>
      </c>
      <c r="D59" s="22">
        <v>182850</v>
      </c>
      <c r="E59" s="22">
        <v>214788</v>
      </c>
      <c r="F59" s="22">
        <v>229659</v>
      </c>
      <c r="G59" s="22">
        <v>208506</v>
      </c>
    </row>
    <row r="60" spans="1:7" x14ac:dyDescent="0.3">
      <c r="A60" s="25" t="s">
        <v>47</v>
      </c>
      <c r="B60" s="21" t="s">
        <v>48</v>
      </c>
      <c r="C60" s="22">
        <f>SUM(C61:C63)</f>
        <v>55795</v>
      </c>
      <c r="D60" s="22">
        <v>182850</v>
      </c>
      <c r="E60" s="22">
        <v>187988</v>
      </c>
      <c r="F60" s="22">
        <v>220858</v>
      </c>
      <c r="G60" s="22">
        <v>199306</v>
      </c>
    </row>
    <row r="61" spans="1:7" x14ac:dyDescent="0.3">
      <c r="A61" s="26" t="s">
        <v>3</v>
      </c>
      <c r="B61" s="21" t="s">
        <v>49</v>
      </c>
      <c r="C61" s="27">
        <v>49505</v>
      </c>
      <c r="D61" s="27">
        <v>95513</v>
      </c>
      <c r="E61" s="27">
        <v>73960</v>
      </c>
      <c r="F61" s="27">
        <v>100933</v>
      </c>
      <c r="G61" s="27">
        <v>74587</v>
      </c>
    </row>
    <row r="62" spans="1:7" x14ac:dyDescent="0.3">
      <c r="A62" s="26" t="s">
        <v>4</v>
      </c>
      <c r="B62" s="21" t="s">
        <v>50</v>
      </c>
      <c r="C62" s="27">
        <v>6266</v>
      </c>
      <c r="D62" s="27">
        <v>87337</v>
      </c>
      <c r="E62" s="27">
        <v>114028</v>
      </c>
      <c r="F62" s="27">
        <v>119925</v>
      </c>
      <c r="G62" s="27">
        <v>124719</v>
      </c>
    </row>
    <row r="63" spans="1:7" x14ac:dyDescent="0.3">
      <c r="A63" s="26">
        <v>34</v>
      </c>
      <c r="B63" s="21" t="s">
        <v>52</v>
      </c>
      <c r="C63" s="27">
        <v>24</v>
      </c>
      <c r="D63" s="27"/>
      <c r="E63" s="27"/>
      <c r="F63" s="27"/>
      <c r="G63" s="27"/>
    </row>
    <row r="64" spans="1:7" x14ac:dyDescent="0.3">
      <c r="A64" s="25" t="s">
        <v>53</v>
      </c>
      <c r="B64" s="21" t="s">
        <v>54</v>
      </c>
      <c r="C64" s="22">
        <f>+C65</f>
        <v>9977</v>
      </c>
      <c r="D64" s="22"/>
      <c r="E64" s="22">
        <v>26800</v>
      </c>
      <c r="F64" s="22">
        <v>8800</v>
      </c>
      <c r="G64" s="22">
        <v>9200</v>
      </c>
    </row>
    <row r="65" spans="1:7" x14ac:dyDescent="0.3">
      <c r="A65" s="26" t="s">
        <v>7</v>
      </c>
      <c r="B65" s="21" t="s">
        <v>55</v>
      </c>
      <c r="C65" s="27">
        <v>9977</v>
      </c>
      <c r="D65" s="27"/>
      <c r="E65" s="27">
        <v>26800</v>
      </c>
      <c r="F65" s="27">
        <v>8800</v>
      </c>
      <c r="G65" s="27">
        <v>9200</v>
      </c>
    </row>
  </sheetData>
  <sheetProtection algorithmName="SHA-512" hashValue="HvSbxcpUFNRpYxWxFzxj7wpKhyMz81o/CqKDuOf2crJZo+lk9e7vBCzqOWCRFnopk0KqOD/dUufCwf4Y0otGLA==" saltValue="sZesIsKj91xE8lYN1REdNw==" spinCount="100000" sheet="1" formatCells="0" formatColumns="0" formatRows="0" insertColumns="0" insertRows="0" insertHyperlinks="0" deleteColumns="0" deleteRows="0" sort="0" autoFilter="0" pivotTables="0"/>
  <mergeCells count="1">
    <mergeCell ref="A3:G3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opLeftCell="A3" zoomScaleNormal="100" workbookViewId="0">
      <selection activeCell="C27" sqref="C27"/>
    </sheetView>
  </sheetViews>
  <sheetFormatPr defaultRowHeight="14.4" x14ac:dyDescent="0.3"/>
  <cols>
    <col min="2" max="2" width="20.88671875" customWidth="1"/>
    <col min="3" max="3" width="8.88671875" customWidth="1"/>
    <col min="4" max="4" width="26" customWidth="1"/>
    <col min="6" max="6" width="25.109375" customWidth="1"/>
    <col min="8" max="8" width="9" customWidth="1"/>
    <col min="9" max="9" width="11.44140625" customWidth="1"/>
    <col min="10" max="10" width="12.109375" customWidth="1"/>
    <col min="11" max="11" width="11.5546875" customWidth="1"/>
    <col min="12" max="12" width="10.109375" customWidth="1"/>
  </cols>
  <sheetData>
    <row r="1" spans="1:12" ht="41.25" customHeight="1" x14ac:dyDescent="0.3">
      <c r="A1" s="4" t="s">
        <v>16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  <c r="G1" s="4" t="s">
        <v>22</v>
      </c>
      <c r="H1" s="4" t="s">
        <v>23</v>
      </c>
      <c r="I1" s="4" t="s">
        <v>27</v>
      </c>
      <c r="J1" s="4" t="s">
        <v>24</v>
      </c>
      <c r="K1" s="4" t="s">
        <v>25</v>
      </c>
      <c r="L1" s="4" t="s">
        <v>26</v>
      </c>
    </row>
    <row r="2" spans="1:12" ht="57.6" x14ac:dyDescent="0.3">
      <c r="A2" s="1" t="s">
        <v>0</v>
      </c>
      <c r="B2" t="s">
        <v>1</v>
      </c>
      <c r="C2" s="1" t="s">
        <v>66</v>
      </c>
      <c r="D2" t="s">
        <v>13</v>
      </c>
      <c r="E2">
        <v>11</v>
      </c>
      <c r="F2" t="s">
        <v>2</v>
      </c>
      <c r="G2" s="2" t="s">
        <v>3</v>
      </c>
      <c r="H2" s="2">
        <v>853747</v>
      </c>
      <c r="I2" s="3">
        <v>1022289.441477365</v>
      </c>
      <c r="J2" s="3">
        <v>1076199</v>
      </c>
      <c r="K2" s="3">
        <v>1081754</v>
      </c>
      <c r="L2" s="3">
        <v>1091032</v>
      </c>
    </row>
    <row r="3" spans="1:12" x14ac:dyDescent="0.3">
      <c r="A3" s="1"/>
      <c r="G3" s="2" t="s">
        <v>4</v>
      </c>
      <c r="H3" s="2">
        <v>120537</v>
      </c>
      <c r="I3" s="3">
        <v>102324</v>
      </c>
      <c r="J3" s="3">
        <v>93419</v>
      </c>
      <c r="K3" s="3">
        <v>93419</v>
      </c>
      <c r="L3" s="3">
        <v>93419</v>
      </c>
    </row>
    <row r="4" spans="1:12" x14ac:dyDescent="0.3">
      <c r="A4" s="1"/>
      <c r="G4" s="2" t="s">
        <v>10</v>
      </c>
      <c r="H4" s="2">
        <v>1600</v>
      </c>
      <c r="I4" s="3">
        <v>560.65197865474079</v>
      </c>
      <c r="J4" s="3">
        <v>560.65197865474079</v>
      </c>
      <c r="K4" s="3">
        <v>560.65197865474079</v>
      </c>
      <c r="L4" s="3">
        <v>561</v>
      </c>
    </row>
    <row r="5" spans="1:12" x14ac:dyDescent="0.3">
      <c r="A5" s="1"/>
      <c r="G5" s="2" t="s">
        <v>7</v>
      </c>
      <c r="H5" s="2">
        <v>2279</v>
      </c>
      <c r="I5" s="3">
        <v>9726.423919286317</v>
      </c>
      <c r="J5" s="3">
        <v>7726</v>
      </c>
      <c r="K5" s="3">
        <v>7726</v>
      </c>
      <c r="L5" s="3">
        <v>7726</v>
      </c>
    </row>
    <row r="6" spans="1:12" ht="28.8" x14ac:dyDescent="0.3">
      <c r="A6" s="1"/>
      <c r="C6" s="1" t="s">
        <v>67</v>
      </c>
      <c r="D6" t="s">
        <v>5</v>
      </c>
      <c r="E6">
        <v>51</v>
      </c>
      <c r="F6" t="s">
        <v>6</v>
      </c>
      <c r="G6" s="2" t="s">
        <v>3</v>
      </c>
      <c r="H6" s="2">
        <v>34628</v>
      </c>
      <c r="I6" s="3">
        <v>1268</v>
      </c>
      <c r="J6" s="3"/>
      <c r="K6" s="3"/>
      <c r="L6" s="3"/>
    </row>
    <row r="7" spans="1:12" x14ac:dyDescent="0.3">
      <c r="A7" s="1"/>
      <c r="G7" s="2" t="s">
        <v>4</v>
      </c>
      <c r="H7" s="2">
        <v>61099</v>
      </c>
      <c r="I7" s="3">
        <v>25139</v>
      </c>
      <c r="J7" s="3">
        <v>4226</v>
      </c>
      <c r="K7" s="3"/>
      <c r="L7" s="3"/>
    </row>
    <row r="8" spans="1:12" x14ac:dyDescent="0.3">
      <c r="A8" s="1"/>
      <c r="G8" s="2">
        <v>34</v>
      </c>
      <c r="H8" s="2">
        <v>1122</v>
      </c>
      <c r="I8" s="3"/>
      <c r="J8" s="3"/>
      <c r="K8" s="3"/>
      <c r="L8" s="3"/>
    </row>
    <row r="9" spans="1:12" x14ac:dyDescent="0.3">
      <c r="A9" s="1"/>
      <c r="G9" s="2" t="s">
        <v>7</v>
      </c>
      <c r="H9" s="2"/>
      <c r="I9" s="3">
        <v>1327</v>
      </c>
      <c r="J9" s="3"/>
      <c r="K9" s="3"/>
      <c r="L9" s="3"/>
    </row>
    <row r="10" spans="1:12" x14ac:dyDescent="0.3">
      <c r="A10" s="1"/>
      <c r="E10">
        <v>61</v>
      </c>
      <c r="F10" t="s">
        <v>8</v>
      </c>
      <c r="G10" s="2" t="s">
        <v>4</v>
      </c>
      <c r="H10" s="2">
        <v>3032</v>
      </c>
      <c r="I10" s="3">
        <v>9843</v>
      </c>
      <c r="J10" s="3">
        <v>4922</v>
      </c>
      <c r="K10" s="3"/>
      <c r="L10" s="3"/>
    </row>
    <row r="11" spans="1:12" x14ac:dyDescent="0.3">
      <c r="A11" s="1"/>
      <c r="G11" s="2">
        <v>34</v>
      </c>
      <c r="H11" s="2">
        <v>71</v>
      </c>
      <c r="I11" s="3"/>
      <c r="J11" s="3"/>
      <c r="K11" s="3"/>
      <c r="L11" s="3"/>
    </row>
    <row r="12" spans="1:12" ht="28.8" x14ac:dyDescent="0.3">
      <c r="A12" s="1"/>
      <c r="C12" s="1" t="s">
        <v>67</v>
      </c>
      <c r="D12" t="s">
        <v>62</v>
      </c>
      <c r="E12">
        <v>31</v>
      </c>
      <c r="F12" t="s">
        <v>9</v>
      </c>
      <c r="G12" s="2" t="s">
        <v>3</v>
      </c>
      <c r="H12" s="2">
        <v>136096</v>
      </c>
      <c r="I12" s="3">
        <v>54118</v>
      </c>
      <c r="J12" s="3">
        <v>54118</v>
      </c>
      <c r="K12" s="3">
        <v>54118</v>
      </c>
      <c r="L12" s="3">
        <v>54118</v>
      </c>
    </row>
    <row r="13" spans="1:12" x14ac:dyDescent="0.3">
      <c r="A13" s="1"/>
      <c r="G13" s="2" t="s">
        <v>4</v>
      </c>
      <c r="H13" s="2">
        <v>240841</v>
      </c>
      <c r="I13" s="3">
        <v>342428</v>
      </c>
      <c r="J13" s="3">
        <v>334428</v>
      </c>
      <c r="K13" s="3">
        <v>334428</v>
      </c>
      <c r="L13" s="3">
        <v>334428</v>
      </c>
    </row>
    <row r="14" spans="1:12" x14ac:dyDescent="0.3">
      <c r="A14" s="1"/>
      <c r="G14" s="2" t="s">
        <v>10</v>
      </c>
      <c r="H14" s="2">
        <v>164</v>
      </c>
      <c r="I14" s="3">
        <v>1690</v>
      </c>
      <c r="J14" s="3">
        <v>1690</v>
      </c>
      <c r="K14" s="3">
        <v>1690</v>
      </c>
      <c r="L14" s="3">
        <v>1690</v>
      </c>
    </row>
    <row r="15" spans="1:12" x14ac:dyDescent="0.3">
      <c r="A15" s="1"/>
      <c r="G15" s="2" t="s">
        <v>11</v>
      </c>
      <c r="H15" s="2"/>
      <c r="I15" s="3">
        <v>1261</v>
      </c>
      <c r="J15" s="3">
        <v>1261</v>
      </c>
      <c r="K15" s="3">
        <v>1261</v>
      </c>
      <c r="L15" s="3">
        <v>1261</v>
      </c>
    </row>
    <row r="16" spans="1:12" x14ac:dyDescent="0.3">
      <c r="A16" s="1"/>
      <c r="G16" s="2">
        <v>38</v>
      </c>
      <c r="H16" s="2">
        <v>265</v>
      </c>
      <c r="I16" s="3"/>
      <c r="J16" s="3"/>
      <c r="K16" s="3"/>
      <c r="L16" s="3"/>
    </row>
    <row r="17" spans="1:12" x14ac:dyDescent="0.3">
      <c r="A17" s="1"/>
      <c r="G17" s="2" t="s">
        <v>7</v>
      </c>
      <c r="H17" s="2"/>
      <c r="I17" s="3">
        <v>2654</v>
      </c>
      <c r="J17" s="3">
        <v>2654</v>
      </c>
      <c r="K17" s="3">
        <v>2654</v>
      </c>
      <c r="L17" s="3">
        <v>2654</v>
      </c>
    </row>
    <row r="18" spans="1:12" x14ac:dyDescent="0.3">
      <c r="A18" s="1"/>
      <c r="E18">
        <v>51</v>
      </c>
      <c r="F18" t="s">
        <v>6</v>
      </c>
      <c r="G18" s="2">
        <v>31</v>
      </c>
      <c r="H18" s="2"/>
      <c r="I18" s="3"/>
      <c r="J18" s="3"/>
      <c r="K18" s="3">
        <v>30204</v>
      </c>
      <c r="L18" s="3"/>
    </row>
    <row r="19" spans="1:12" x14ac:dyDescent="0.3">
      <c r="A19" s="1"/>
      <c r="G19" s="2" t="s">
        <v>4</v>
      </c>
      <c r="H19" s="2">
        <v>3369</v>
      </c>
      <c r="I19" s="3">
        <v>23185</v>
      </c>
      <c r="J19" s="3">
        <v>37785</v>
      </c>
      <c r="K19" s="3">
        <v>25196</v>
      </c>
      <c r="L19" s="3"/>
    </row>
    <row r="20" spans="1:12" x14ac:dyDescent="0.3">
      <c r="A20" s="1"/>
      <c r="G20" s="2" t="s">
        <v>10</v>
      </c>
      <c r="H20" s="2"/>
      <c r="I20" s="3">
        <v>100</v>
      </c>
      <c r="J20" s="3"/>
      <c r="K20" s="3"/>
      <c r="L20" s="3"/>
    </row>
    <row r="21" spans="1:12" x14ac:dyDescent="0.3">
      <c r="A21" s="1"/>
      <c r="G21" s="2" t="s">
        <v>7</v>
      </c>
      <c r="H21" s="2">
        <v>1423</v>
      </c>
      <c r="I21" s="3">
        <v>5015</v>
      </c>
      <c r="J21" s="3">
        <v>3000</v>
      </c>
      <c r="K21" s="3">
        <v>3000</v>
      </c>
      <c r="L21" s="3"/>
    </row>
    <row r="22" spans="1:12" x14ac:dyDescent="0.3">
      <c r="A22" s="1"/>
      <c r="E22">
        <v>71</v>
      </c>
      <c r="F22" t="s">
        <v>12</v>
      </c>
      <c r="G22" s="2" t="s">
        <v>7</v>
      </c>
      <c r="H22" s="2"/>
      <c r="I22" s="3">
        <v>505</v>
      </c>
      <c r="J22" s="3">
        <v>505</v>
      </c>
      <c r="K22" s="3"/>
      <c r="L22" s="3"/>
    </row>
    <row r="23" spans="1:12" ht="28.8" x14ac:dyDescent="0.3">
      <c r="A23" s="1"/>
      <c r="C23" s="1" t="s">
        <v>68</v>
      </c>
      <c r="D23" t="s">
        <v>14</v>
      </c>
      <c r="E23">
        <v>581</v>
      </c>
      <c r="F23" t="s">
        <v>15</v>
      </c>
      <c r="G23" s="2" t="s">
        <v>3</v>
      </c>
      <c r="H23" s="2">
        <v>49505</v>
      </c>
      <c r="I23" s="3">
        <v>95513</v>
      </c>
      <c r="J23" s="3">
        <v>73960</v>
      </c>
      <c r="K23" s="3">
        <v>100933</v>
      </c>
      <c r="L23" s="3">
        <v>74587</v>
      </c>
    </row>
    <row r="24" spans="1:12" x14ac:dyDescent="0.3">
      <c r="A24" s="1"/>
      <c r="G24" s="2" t="s">
        <v>4</v>
      </c>
      <c r="H24" s="2">
        <v>6266</v>
      </c>
      <c r="I24" s="3">
        <v>87337</v>
      </c>
      <c r="J24" s="3">
        <v>114028</v>
      </c>
      <c r="K24" s="3">
        <v>119925</v>
      </c>
      <c r="L24" s="3">
        <v>124719</v>
      </c>
    </row>
    <row r="25" spans="1:12" x14ac:dyDescent="0.3">
      <c r="A25" s="1"/>
      <c r="G25" s="2">
        <v>34</v>
      </c>
      <c r="H25" s="2">
        <v>24</v>
      </c>
      <c r="I25" s="3"/>
      <c r="J25" s="3"/>
      <c r="K25" s="3"/>
      <c r="L25" s="3"/>
    </row>
    <row r="26" spans="1:12" x14ac:dyDescent="0.3">
      <c r="A26" s="1"/>
      <c r="G26" s="2">
        <v>42</v>
      </c>
      <c r="H26" s="2">
        <v>9977</v>
      </c>
      <c r="I26" s="3"/>
      <c r="J26" s="3">
        <v>26800</v>
      </c>
      <c r="K26" s="3">
        <v>8800</v>
      </c>
      <c r="L26" s="3">
        <v>9200</v>
      </c>
    </row>
    <row r="27" spans="1:12" ht="28.8" x14ac:dyDescent="0.3">
      <c r="A27" s="1"/>
      <c r="C27" s="1" t="s">
        <v>67</v>
      </c>
      <c r="D27" t="s">
        <v>62</v>
      </c>
      <c r="E27">
        <v>52</v>
      </c>
      <c r="G27" s="2">
        <v>32</v>
      </c>
      <c r="H27" s="2">
        <v>16562</v>
      </c>
      <c r="I27" s="3"/>
      <c r="J27" s="3"/>
      <c r="K27" s="3"/>
      <c r="L27" s="3"/>
    </row>
    <row r="28" spans="1:12" x14ac:dyDescent="0.3">
      <c r="A28" s="1"/>
      <c r="G28" s="2">
        <v>34</v>
      </c>
      <c r="H28" s="2">
        <v>11</v>
      </c>
      <c r="I28" s="3"/>
      <c r="J28" s="3"/>
      <c r="K28" s="3"/>
      <c r="L28" s="3"/>
    </row>
    <row r="29" spans="1:12" x14ac:dyDescent="0.3">
      <c r="L29" s="3"/>
    </row>
    <row r="30" spans="1:12" x14ac:dyDescent="0.3">
      <c r="H30">
        <f>SUM(H2:H28)</f>
        <v>1542618</v>
      </c>
      <c r="I30" s="3">
        <f>SUM(I2:I29)</f>
        <v>1786283.517375306</v>
      </c>
      <c r="J30" s="3">
        <f>SUM(J2:J29)</f>
        <v>1837281.6519786548</v>
      </c>
      <c r="K30" s="3">
        <f>SUM(K2:K29)</f>
        <v>1865668.6519786548</v>
      </c>
      <c r="L30" s="3">
        <f>SUM(L2:L29)</f>
        <v>1795395</v>
      </c>
    </row>
  </sheetData>
  <pageMargins left="0.7" right="0.7" top="0.75" bottom="0.75" header="0.3" footer="0.3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JAVNI INSTITUTI</vt:lpstr>
      <vt:lpstr>08008</vt:lpstr>
      <vt:lpstr>'08008'!Print_Area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Bozic</dc:creator>
  <cp:lastModifiedBy>Diana Baus</cp:lastModifiedBy>
  <cp:lastPrinted>2023-12-12T13:07:12Z</cp:lastPrinted>
  <dcterms:created xsi:type="dcterms:W3CDTF">2015-06-05T18:17:20Z</dcterms:created>
  <dcterms:modified xsi:type="dcterms:W3CDTF">2023-12-19T14:31:03Z</dcterms:modified>
</cp:coreProperties>
</file>